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ssue\excel\"/>
    </mc:Choice>
  </mc:AlternateContent>
  <xr:revisionPtr revIDLastSave="0" documentId="13_ncr:1_{F76EE88A-988B-40A8-8478-99BC07577D81}" xr6:coauthVersionLast="47" xr6:coauthVersionMax="47" xr10:uidLastSave="{00000000-0000-0000-0000-000000000000}"/>
  <bookViews>
    <workbookView xWindow="-120" yWindow="-120" windowWidth="19440" windowHeight="10320" xr2:uid="{B6D3A1B3-A2B1-423F-A59A-9BFE55EB9BD1}"/>
  </bookViews>
  <sheets>
    <sheet name="คะแนนความพึงพอใจ" sheetId="1" r:id="rId1"/>
    <sheet name="คะแนนความพึงพอใจ(ภาพรวม)" sheetId="2" r:id="rId2"/>
    <sheet name="ที่มาของข้อมูล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8" i="1" l="1"/>
  <c r="L147" i="1"/>
  <c r="L146" i="1"/>
  <c r="L144" i="1"/>
  <c r="L143" i="1"/>
  <c r="L140" i="1"/>
  <c r="L139" i="1"/>
  <c r="L138" i="1"/>
  <c r="K148" i="1"/>
  <c r="J148" i="1"/>
  <c r="K147" i="1"/>
  <c r="J147" i="1"/>
  <c r="K146" i="1"/>
  <c r="J146" i="1"/>
  <c r="K145" i="1"/>
  <c r="J145" i="1"/>
  <c r="L145" i="1" s="1"/>
  <c r="K144" i="1"/>
  <c r="J144" i="1"/>
  <c r="K143" i="1"/>
  <c r="J143" i="1"/>
  <c r="K142" i="1"/>
  <c r="J142" i="1"/>
  <c r="L142" i="1" s="1"/>
  <c r="K141" i="1"/>
  <c r="J141" i="1"/>
  <c r="L141" i="1" s="1"/>
  <c r="K140" i="1"/>
  <c r="J140" i="1"/>
  <c r="K139" i="1"/>
  <c r="J139" i="1"/>
  <c r="K138" i="1"/>
  <c r="J138" i="1"/>
  <c r="K137" i="1"/>
  <c r="J137" i="1"/>
  <c r="L137" i="1" s="1"/>
  <c r="K136" i="1"/>
  <c r="K135" i="1"/>
  <c r="K134" i="1"/>
  <c r="K133" i="1"/>
  <c r="J133" i="1"/>
  <c r="L133" i="1" s="1"/>
  <c r="K132" i="1"/>
  <c r="K131" i="1"/>
  <c r="J131" i="1"/>
  <c r="L131" i="1" s="1"/>
  <c r="L130" i="1"/>
  <c r="K130" i="1"/>
  <c r="J130" i="1"/>
  <c r="K129" i="1"/>
  <c r="J129" i="1"/>
  <c r="L129" i="1" s="1"/>
  <c r="K128" i="1"/>
  <c r="J128" i="1"/>
  <c r="L128" i="1" s="1"/>
  <c r="K127" i="1"/>
  <c r="J127" i="1"/>
  <c r="L127" i="1" s="1"/>
  <c r="K126" i="1"/>
  <c r="J126" i="1"/>
  <c r="L126" i="1" s="1"/>
  <c r="K125" i="1"/>
  <c r="J125" i="1"/>
  <c r="J135" i="1" s="1"/>
  <c r="K124" i="1"/>
  <c r="J124" i="1"/>
  <c r="L124" i="1" s="1"/>
  <c r="L123" i="1"/>
  <c r="K123" i="1"/>
  <c r="J123" i="1"/>
  <c r="L122" i="1"/>
  <c r="K122" i="1"/>
  <c r="J122" i="1"/>
  <c r="J132" i="1" s="1"/>
  <c r="K121" i="1"/>
  <c r="K120" i="1"/>
  <c r="J120" i="1"/>
  <c r="L120" i="1" s="1"/>
  <c r="L119" i="1"/>
  <c r="K119" i="1"/>
  <c r="J119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J134" i="1" l="1"/>
  <c r="L134" i="1" s="1"/>
  <c r="L125" i="1"/>
  <c r="L135" i="1"/>
  <c r="J121" i="1"/>
  <c r="L121" i="1" s="1"/>
  <c r="J136" i="1"/>
  <c r="L136" i="1" s="1"/>
  <c r="L132" i="1"/>
</calcChain>
</file>

<file path=xl/sharedStrings.xml><?xml version="1.0" encoding="utf-8"?>
<sst xmlns="http://schemas.openxmlformats.org/spreadsheetml/2006/main" count="708" uniqueCount="120">
  <si>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</si>
  <si>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</si>
  <si>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</si>
  <si>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</si>
  <si>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</si>
  <si>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</si>
  <si>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</si>
  <si>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ระดับการศึกษา</t>
  </si>
  <si>
    <t>สถานภาพสมรส</t>
  </si>
  <si>
    <t>จำนวนประชากร</t>
  </si>
  <si>
    <t>ชาย</t>
  </si>
  <si>
    <t>15-24 ปี</t>
  </si>
  <si>
    <t>ประเทศ</t>
  </si>
  <si>
    <t>รวม</t>
  </si>
  <si>
    <t>25-59 ปี</t>
  </si>
  <si>
    <t>60 ปีขึ้นไป</t>
  </si>
  <si>
    <t>หญิง</t>
  </si>
  <si>
    <t>15 ปีขึ้นไป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</si>
  <si>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</si>
  <si>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</si>
  <si>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</si>
  <si>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</si>
  <si>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</si>
  <si>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</si>
  <si>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</si>
  <si>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</si>
  <si>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</si>
  <si>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</si>
  <si>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</si>
  <si>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</si>
  <si>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</si>
  <si>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</si>
  <si>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</si>
  <si>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</si>
  <si>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</si>
  <si>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</si>
  <si>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</si>
  <si>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</si>
  <si>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</si>
  <si>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</si>
  <si>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</si>
  <si>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</si>
  <si>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</si>
  <si>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</si>
  <si>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</si>
  <si>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</si>
  <si>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</si>
  <si>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</si>
  <si>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</si>
  <si>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</si>
  <si>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</si>
  <si>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</si>
  <si>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</si>
  <si>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</si>
  <si>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</si>
  <si>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</si>
  <si>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</si>
  <si>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</si>
  <si>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</si>
  <si>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</si>
  <si>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</si>
  <si>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</si>
  <si>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</si>
  <si>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</si>
  <si>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</si>
  <si>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</si>
  <si>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</si>
  <si>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</si>
  <si>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</si>
  <si>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</si>
  <si>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</si>
  <si>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</si>
  <si>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</si>
  <si>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</si>
  <si>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</si>
  <si>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</si>
  <si>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</si>
  <si>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</si>
  <si>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</si>
  <si>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</si>
  <si>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</si>
  <si>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</si>
  <si>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</si>
  <si>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</si>
  <si>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</si>
  <si>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</si>
  <si>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</si>
  <si>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</si>
  <si>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</si>
  <si>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</si>
  <si>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</si>
  <si>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</si>
  <si>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</si>
  <si>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</si>
  <si>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</si>
  <si>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</si>
  <si>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</si>
  <si>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</si>
  <si>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</si>
  <si>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</si>
  <si>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ไม่ได้ศึกษา</t>
  </si>
  <si>
    <t>ก่อนประถมและประถมศึกษา</t>
  </si>
  <si>
    <t>มัธยมศึกษา</t>
  </si>
  <si>
    <t>ปริญญาตรี</t>
  </si>
  <si>
    <t>สูงกว่าปริญญาตรี</t>
  </si>
  <si>
    <t>อื่นๆ</t>
  </si>
  <si>
    <t>โสด</t>
  </si>
  <si>
    <t>สมรส</t>
  </si>
  <si>
    <t>หม้าย</t>
  </si>
  <si>
    <t>หย่า</t>
  </si>
  <si>
    <t>แยก</t>
  </si>
  <si>
    <t>ตะวันออกเฉียงเหนือ</t>
  </si>
  <si>
    <t>อาชีวศึกษาและอนุปริญญา</t>
  </si>
  <si>
    <t>ที่มาของข้อมูล</t>
  </si>
  <si>
    <t>หมายเหตุ</t>
  </si>
  <si>
    <t>การสำรวจสุขภาพจิต (ความสุข) ของคนในประเทศไทย พ.ศ. 2563 สำนักงานสถิติแห่งชาติ</t>
  </si>
  <si>
    <t>คะแนนความพึงพอใจในชีวิตเฉลี่ย</t>
  </si>
  <si>
    <t>คะแนนความพึงพอใจในชีวิตรวม</t>
  </si>
  <si>
    <t>คำนวณคะแนนความพึงพอใจในชีวิตเฉลี่ย (ภาพรวม)</t>
  </si>
  <si>
    <t>คะแนนความพึงพอใจในชีวิตเฉลี่ยของประชากร คำนวนจาก คะแนนความพึงพอใจในชีวิตรวม / จำนวนประชากร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</si>
</sst>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164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5" fillId="0" borderId="2" xfId="2" applyFont="1" applyBorder="1"/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3" fillId="0" borderId="2" xfId="0" applyFont="1" applyBorder="1"/>
    <xf numFmtId="1" fontId="3" fillId="0" borderId="2" xfId="0" applyNumberFormat="1" applyFont="1" applyBorder="1"/>
    <xf numFmtId="2" fontId="3" fillId="0" borderId="4" xfId="0" applyNumberFormat="1" applyFont="1" applyBorder="1"/>
    <xf numFmtId="0" fontId="5" fillId="0" borderId="0" xfId="2" applyFont="1"/>
    <xf numFmtId="1" fontId="3" fillId="0" borderId="0" xfId="0" applyNumberFormat="1" applyFont="1"/>
    <xf numFmtId="2" fontId="3" fillId="0" borderId="5" xfId="0" applyNumberFormat="1" applyFont="1" applyBorder="1"/>
    <xf numFmtId="0" fontId="5" fillId="0" borderId="7" xfId="2" applyFont="1" applyBorder="1"/>
    <xf numFmtId="0" fontId="3" fillId="0" borderId="7" xfId="0" applyFont="1" applyBorder="1"/>
    <xf numFmtId="1" fontId="3" fillId="0" borderId="7" xfId="0" applyNumberFormat="1" applyFont="1" applyBorder="1"/>
    <xf numFmtId="2" fontId="3" fillId="0" borderId="8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" xfId="0" applyFont="1" applyBorder="1"/>
    <xf numFmtId="0" fontId="3" fillId="0" borderId="3" xfId="0" applyFont="1" applyBorder="1"/>
    <xf numFmtId="0" fontId="3" fillId="0" borderId="6" xfId="0" applyFont="1" applyBorder="1"/>
    <xf numFmtId="0" fontId="2" fillId="0" borderId="0" xfId="0" applyFont="1"/>
  </cellXfs>
  <cellStyles count="4">
    <cellStyle name="Comma 2" xfId="3" xr:uid="{BBB055E6-DF65-42E8-89A3-1B8723F41495}"/>
    <cellStyle name="Normal" xfId="0" builtinId="0"/>
    <cellStyle name="Normal 3" xfId="1" xr:uid="{10031E61-9C94-4C0E-A713-2B17B062E799}"/>
    <cellStyle name="Normal 4" xfId="2" xr:uid="{0975511E-0DAC-4E41-9ABD-8072384158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BD01F-7CDC-4C16-8512-66E86DEC56CD}">
  <dimension ref="A1:L148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2.75"/>
  <cols>
    <col min="1" max="3" width="9.140625" style="3"/>
    <col min="4" max="4" width="19.140625" style="3" customWidth="1"/>
    <col min="5" max="5" width="18.28515625" style="3" customWidth="1"/>
    <col min="6" max="6" width="17.85546875" style="3" customWidth="1"/>
    <col min="7" max="7" width="13.28515625" style="3" customWidth="1"/>
    <col min="8" max="8" width="23.140625" style="3" customWidth="1"/>
    <col min="9" max="9" width="16.5703125" style="3" customWidth="1"/>
    <col min="10" max="10" width="24.28515625" style="3" customWidth="1"/>
    <col min="11" max="11" width="15.7109375" style="3" customWidth="1"/>
    <col min="12" max="12" width="26.42578125" style="3" customWidth="1"/>
    <col min="13" max="16384" width="9.140625" style="3"/>
  </cols>
  <sheetData>
    <row r="1" spans="1:12">
      <c r="A1" s="1" t="s">
        <v>116</v>
      </c>
      <c r="B1" s="2"/>
      <c r="C1" s="2"/>
      <c r="D1" s="2"/>
      <c r="E1" s="2"/>
      <c r="F1" s="2"/>
      <c r="G1" s="2"/>
    </row>
    <row r="2" spans="1:1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117</v>
      </c>
      <c r="K2" s="3" t="s">
        <v>9</v>
      </c>
      <c r="L2" s="3" t="s">
        <v>116</v>
      </c>
    </row>
    <row r="3" spans="1:12">
      <c r="A3" s="17">
        <v>2563</v>
      </c>
      <c r="B3" s="4" t="s">
        <v>10</v>
      </c>
      <c r="C3" s="4" t="s">
        <v>11</v>
      </c>
      <c r="D3" s="4" t="s">
        <v>12</v>
      </c>
      <c r="E3" s="4" t="s">
        <v>13</v>
      </c>
      <c r="F3" s="4"/>
      <c r="G3" s="5"/>
      <c r="H3" s="7"/>
      <c r="I3" s="7"/>
      <c r="J3" s="8">
        <v>9004943.9153502025</v>
      </c>
      <c r="K3" s="8">
        <v>1176318.0713984715</v>
      </c>
      <c r="L3" s="9">
        <f>J3/K3</f>
        <v>7.6551947422219149</v>
      </c>
    </row>
    <row r="4" spans="1:12">
      <c r="A4" s="18">
        <v>2563</v>
      </c>
      <c r="B4" s="10" t="s">
        <v>10</v>
      </c>
      <c r="C4" s="10" t="s">
        <v>14</v>
      </c>
      <c r="D4" s="10" t="s">
        <v>12</v>
      </c>
      <c r="E4" s="10" t="s">
        <v>13</v>
      </c>
      <c r="F4" s="10"/>
      <c r="G4" s="6"/>
      <c r="J4" s="11">
        <v>130705163.83322099</v>
      </c>
      <c r="K4" s="11">
        <v>17437468.853879783</v>
      </c>
      <c r="L4" s="12">
        <f t="shared" ref="L4:L67" si="0">J4/K4</f>
        <v>7.4956500240078991</v>
      </c>
    </row>
    <row r="5" spans="1:12">
      <c r="A5" s="18">
        <v>2563</v>
      </c>
      <c r="B5" s="10" t="s">
        <v>10</v>
      </c>
      <c r="C5" s="10" t="s">
        <v>15</v>
      </c>
      <c r="D5" s="10" t="s">
        <v>12</v>
      </c>
      <c r="E5" s="10" t="s">
        <v>13</v>
      </c>
      <c r="F5" s="10"/>
      <c r="G5" s="6"/>
      <c r="J5" s="11">
        <v>67162504.612789243</v>
      </c>
      <c r="K5" s="11">
        <v>8814045.0747210886</v>
      </c>
      <c r="L5" s="12">
        <f t="shared" si="0"/>
        <v>7.6199411329779849</v>
      </c>
    </row>
    <row r="6" spans="1:12">
      <c r="A6" s="18">
        <v>2563</v>
      </c>
      <c r="B6" s="10" t="s">
        <v>16</v>
      </c>
      <c r="C6" s="10" t="s">
        <v>11</v>
      </c>
      <c r="D6" s="10" t="s">
        <v>12</v>
      </c>
      <c r="E6" s="10" t="s">
        <v>13</v>
      </c>
      <c r="F6" s="10"/>
      <c r="G6" s="6"/>
      <c r="J6" s="11">
        <v>8354025.4611684512</v>
      </c>
      <c r="K6" s="11">
        <v>1090663.6045425744</v>
      </c>
      <c r="L6" s="12">
        <f t="shared" si="0"/>
        <v>7.6595803017302844</v>
      </c>
    </row>
    <row r="7" spans="1:12">
      <c r="A7" s="18">
        <v>2563</v>
      </c>
      <c r="B7" s="10" t="s">
        <v>16</v>
      </c>
      <c r="C7" s="10" t="s">
        <v>14</v>
      </c>
      <c r="D7" s="10" t="s">
        <v>12</v>
      </c>
      <c r="E7" s="10" t="s">
        <v>13</v>
      </c>
      <c r="F7" s="10"/>
      <c r="G7" s="6"/>
      <c r="J7" s="11">
        <v>144969960.101731</v>
      </c>
      <c r="K7" s="11">
        <v>19251239.797375821</v>
      </c>
      <c r="L7" s="12">
        <f t="shared" si="0"/>
        <v>7.5304220210010673</v>
      </c>
    </row>
    <row r="8" spans="1:12">
      <c r="A8" s="18">
        <v>2563</v>
      </c>
      <c r="B8" s="10" t="s">
        <v>16</v>
      </c>
      <c r="C8" s="10" t="s">
        <v>15</v>
      </c>
      <c r="D8" s="10" t="s">
        <v>12</v>
      </c>
      <c r="E8" s="10" t="s">
        <v>13</v>
      </c>
      <c r="F8" s="10"/>
      <c r="G8" s="6"/>
      <c r="J8" s="11">
        <v>69006963.653258815</v>
      </c>
      <c r="K8" s="11">
        <v>9095661.5980830844</v>
      </c>
      <c r="L8" s="12">
        <f t="shared" si="0"/>
        <v>7.5867998066025315</v>
      </c>
    </row>
    <row r="9" spans="1:12">
      <c r="A9" s="18">
        <v>2563</v>
      </c>
      <c r="B9" s="10" t="s">
        <v>10</v>
      </c>
      <c r="C9" s="10" t="s">
        <v>17</v>
      </c>
      <c r="D9" s="10" t="s">
        <v>18</v>
      </c>
      <c r="E9" s="10" t="s">
        <v>19</v>
      </c>
      <c r="F9" s="10"/>
      <c r="G9" s="6"/>
      <c r="J9" s="11">
        <v>26867731.241792519</v>
      </c>
      <c r="K9" s="11">
        <v>3670323.9999948698</v>
      </c>
      <c r="L9" s="12">
        <f t="shared" si="0"/>
        <v>7.3202614379084991</v>
      </c>
    </row>
    <row r="10" spans="1:12">
      <c r="A10" s="18">
        <v>2563</v>
      </c>
      <c r="B10" s="10" t="s">
        <v>10</v>
      </c>
      <c r="C10" s="10" t="s">
        <v>17</v>
      </c>
      <c r="D10" s="10" t="s">
        <v>20</v>
      </c>
      <c r="E10" s="10" t="s">
        <v>19</v>
      </c>
      <c r="F10" s="10"/>
      <c r="G10" s="6"/>
      <c r="J10" s="11">
        <v>28203925.817116927</v>
      </c>
      <c r="K10" s="11">
        <v>3838271.9999999846</v>
      </c>
      <c r="L10" s="12">
        <f t="shared" si="0"/>
        <v>7.3480789837502503</v>
      </c>
    </row>
    <row r="11" spans="1:12">
      <c r="A11" s="18">
        <v>2563</v>
      </c>
      <c r="B11" s="10" t="s">
        <v>10</v>
      </c>
      <c r="C11" s="10" t="s">
        <v>17</v>
      </c>
      <c r="D11" s="10" t="s">
        <v>20</v>
      </c>
      <c r="E11" s="10" t="s">
        <v>21</v>
      </c>
      <c r="F11" s="10"/>
      <c r="G11" s="6"/>
      <c r="J11" s="11">
        <v>33570152.754708923</v>
      </c>
      <c r="K11" s="11">
        <v>4515094.0000006529</v>
      </c>
      <c r="L11" s="12">
        <f t="shared" si="0"/>
        <v>7.4350949846678871</v>
      </c>
    </row>
    <row r="12" spans="1:12">
      <c r="A12" s="18">
        <v>2563</v>
      </c>
      <c r="B12" s="10" t="s">
        <v>10</v>
      </c>
      <c r="C12" s="10" t="s">
        <v>17</v>
      </c>
      <c r="D12" s="10" t="s">
        <v>22</v>
      </c>
      <c r="E12" s="10" t="s">
        <v>19</v>
      </c>
      <c r="F12" s="10"/>
      <c r="G12" s="6"/>
      <c r="J12" s="11">
        <v>12333913.652721401</v>
      </c>
      <c r="K12" s="11">
        <v>1569704.9999996608</v>
      </c>
      <c r="L12" s="12">
        <f t="shared" si="0"/>
        <v>7.8574723611914763</v>
      </c>
    </row>
    <row r="13" spans="1:12">
      <c r="A13" s="18">
        <v>2563</v>
      </c>
      <c r="B13" s="10" t="s">
        <v>10</v>
      </c>
      <c r="C13" s="10" t="s">
        <v>17</v>
      </c>
      <c r="D13" s="10" t="s">
        <v>22</v>
      </c>
      <c r="E13" s="10" t="s">
        <v>21</v>
      </c>
      <c r="F13" s="10"/>
      <c r="G13" s="6"/>
      <c r="J13" s="11">
        <v>23400322.545926027</v>
      </c>
      <c r="K13" s="11">
        <v>2991193.0000006724</v>
      </c>
      <c r="L13" s="12">
        <f t="shared" si="0"/>
        <v>7.823073451268697</v>
      </c>
    </row>
    <row r="14" spans="1:12">
      <c r="A14" s="18">
        <v>2563</v>
      </c>
      <c r="B14" s="10" t="s">
        <v>10</v>
      </c>
      <c r="C14" s="10" t="s">
        <v>17</v>
      </c>
      <c r="D14" s="10" t="s">
        <v>111</v>
      </c>
      <c r="E14" s="10" t="s">
        <v>19</v>
      </c>
      <c r="F14" s="10"/>
      <c r="G14" s="6"/>
      <c r="J14" s="11">
        <v>15723085.934042415</v>
      </c>
      <c r="K14" s="11">
        <v>2080120.0000019013</v>
      </c>
      <c r="L14" s="12">
        <f t="shared" si="0"/>
        <v>7.5587398486760584</v>
      </c>
    </row>
    <row r="15" spans="1:12">
      <c r="A15" s="18">
        <v>2563</v>
      </c>
      <c r="B15" s="10" t="s">
        <v>10</v>
      </c>
      <c r="C15" s="10" t="s">
        <v>17</v>
      </c>
      <c r="D15" s="10" t="s">
        <v>111</v>
      </c>
      <c r="E15" s="10" t="s">
        <v>21</v>
      </c>
      <c r="F15" s="10"/>
      <c r="G15" s="6"/>
      <c r="J15" s="11">
        <v>38726057.403159805</v>
      </c>
      <c r="K15" s="11">
        <v>5119326.0000017202</v>
      </c>
      <c r="L15" s="12">
        <f t="shared" si="0"/>
        <v>7.5646789056111672</v>
      </c>
    </row>
    <row r="16" spans="1:12">
      <c r="A16" s="18">
        <v>2563</v>
      </c>
      <c r="B16" s="10" t="s">
        <v>10</v>
      </c>
      <c r="C16" s="10" t="s">
        <v>17</v>
      </c>
      <c r="D16" s="10" t="s">
        <v>23</v>
      </c>
      <c r="E16" s="10" t="s">
        <v>19</v>
      </c>
      <c r="F16" s="10"/>
      <c r="G16" s="6"/>
      <c r="J16" s="11">
        <v>9314137.1943584383</v>
      </c>
      <c r="K16" s="11">
        <v>1206339.0000001271</v>
      </c>
      <c r="L16" s="12">
        <f t="shared" si="0"/>
        <v>7.7209948400552886</v>
      </c>
    </row>
    <row r="17" spans="1:12">
      <c r="A17" s="18">
        <v>2563</v>
      </c>
      <c r="B17" s="10" t="s">
        <v>10</v>
      </c>
      <c r="C17" s="10" t="s">
        <v>17</v>
      </c>
      <c r="D17" s="10" t="s">
        <v>23</v>
      </c>
      <c r="E17" s="10" t="s">
        <v>21</v>
      </c>
      <c r="F17" s="10"/>
      <c r="G17" s="6"/>
      <c r="J17" s="11">
        <v>18733285.817531366</v>
      </c>
      <c r="K17" s="11">
        <v>2437458.999999898</v>
      </c>
      <c r="L17" s="12">
        <f t="shared" si="0"/>
        <v>7.6855798672027511</v>
      </c>
    </row>
    <row r="18" spans="1:12">
      <c r="A18" s="18">
        <v>2563</v>
      </c>
      <c r="B18" s="10" t="s">
        <v>16</v>
      </c>
      <c r="C18" s="10" t="s">
        <v>17</v>
      </c>
      <c r="D18" s="10" t="s">
        <v>18</v>
      </c>
      <c r="E18" s="10" t="s">
        <v>19</v>
      </c>
      <c r="F18" s="10"/>
      <c r="G18" s="6"/>
      <c r="J18" s="11">
        <v>29540258.083761096</v>
      </c>
      <c r="K18" s="11">
        <v>3979939.000003526</v>
      </c>
      <c r="L18" s="12">
        <f t="shared" si="0"/>
        <v>7.4222891566265021</v>
      </c>
    </row>
    <row r="19" spans="1:12">
      <c r="A19" s="18">
        <v>2563</v>
      </c>
      <c r="B19" s="10" t="s">
        <v>16</v>
      </c>
      <c r="C19" s="10" t="s">
        <v>17</v>
      </c>
      <c r="D19" s="10" t="s">
        <v>20</v>
      </c>
      <c r="E19" s="10" t="s">
        <v>19</v>
      </c>
      <c r="F19" s="10"/>
      <c r="G19" s="6"/>
      <c r="J19" s="11">
        <v>30507300.005536869</v>
      </c>
      <c r="K19" s="11">
        <v>4155088.000000122</v>
      </c>
      <c r="L19" s="12">
        <f t="shared" si="0"/>
        <v>7.34215496892869</v>
      </c>
    </row>
    <row r="20" spans="1:12">
      <c r="A20" s="18">
        <v>2563</v>
      </c>
      <c r="B20" s="10" t="s">
        <v>16</v>
      </c>
      <c r="C20" s="10" t="s">
        <v>17</v>
      </c>
      <c r="D20" s="10" t="s">
        <v>20</v>
      </c>
      <c r="E20" s="10" t="s">
        <v>21</v>
      </c>
      <c r="F20" s="10"/>
      <c r="G20" s="6"/>
      <c r="J20" s="11">
        <v>35141728.632481731</v>
      </c>
      <c r="K20" s="11">
        <v>4723639.999996772</v>
      </c>
      <c r="L20" s="12">
        <f t="shared" si="0"/>
        <v>7.4395442143147541</v>
      </c>
    </row>
    <row r="21" spans="1:12">
      <c r="A21" s="18">
        <v>2563</v>
      </c>
      <c r="B21" s="10" t="s">
        <v>16</v>
      </c>
      <c r="C21" s="10" t="s">
        <v>17</v>
      </c>
      <c r="D21" s="10" t="s">
        <v>22</v>
      </c>
      <c r="E21" s="10" t="s">
        <v>19</v>
      </c>
      <c r="F21" s="10"/>
      <c r="G21" s="6"/>
      <c r="J21" s="11">
        <v>13811894.120648088</v>
      </c>
      <c r="K21" s="11">
        <v>1759210.9999981229</v>
      </c>
      <c r="L21" s="12">
        <f t="shared" si="0"/>
        <v>7.8511867653526641</v>
      </c>
    </row>
    <row r="22" spans="1:12">
      <c r="A22" s="18">
        <v>2563</v>
      </c>
      <c r="B22" s="10" t="s">
        <v>16</v>
      </c>
      <c r="C22" s="10" t="s">
        <v>17</v>
      </c>
      <c r="D22" s="10" t="s">
        <v>22</v>
      </c>
      <c r="E22" s="10" t="s">
        <v>21</v>
      </c>
      <c r="F22" s="10"/>
      <c r="G22" s="6"/>
      <c r="J22" s="11">
        <v>24722727.786895838</v>
      </c>
      <c r="K22" s="11">
        <v>3165018.0000041411</v>
      </c>
      <c r="L22" s="12">
        <f t="shared" si="0"/>
        <v>7.8112439761364678</v>
      </c>
    </row>
    <row r="23" spans="1:12">
      <c r="A23" s="18">
        <v>2563</v>
      </c>
      <c r="B23" s="10" t="s">
        <v>16</v>
      </c>
      <c r="C23" s="10" t="s">
        <v>17</v>
      </c>
      <c r="D23" s="10" t="s">
        <v>111</v>
      </c>
      <c r="E23" s="10" t="s">
        <v>19</v>
      </c>
      <c r="F23" s="10"/>
      <c r="G23" s="6"/>
      <c r="J23" s="11">
        <v>17375782.677511293</v>
      </c>
      <c r="K23" s="11">
        <v>2303047.9999993024</v>
      </c>
      <c r="L23" s="12">
        <f t="shared" si="0"/>
        <v>7.5446897665687196</v>
      </c>
    </row>
    <row r="24" spans="1:12">
      <c r="A24" s="18">
        <v>2563</v>
      </c>
      <c r="B24" s="10" t="s">
        <v>16</v>
      </c>
      <c r="C24" s="10" t="s">
        <v>17</v>
      </c>
      <c r="D24" s="10" t="s">
        <v>111</v>
      </c>
      <c r="E24" s="10" t="s">
        <v>21</v>
      </c>
      <c r="F24" s="10"/>
      <c r="G24" s="6"/>
      <c r="J24" s="11">
        <v>41615715.797995009</v>
      </c>
      <c r="K24" s="11">
        <v>5504461.0000014035</v>
      </c>
      <c r="L24" s="12">
        <f t="shared" si="0"/>
        <v>7.5603616408553709</v>
      </c>
    </row>
    <row r="25" spans="1:12">
      <c r="A25" s="18">
        <v>2563</v>
      </c>
      <c r="B25" s="10" t="s">
        <v>16</v>
      </c>
      <c r="C25" s="10" t="s">
        <v>17</v>
      </c>
      <c r="D25" s="10" t="s">
        <v>23</v>
      </c>
      <c r="E25" s="10" t="s">
        <v>19</v>
      </c>
      <c r="F25" s="10"/>
      <c r="G25" s="6"/>
      <c r="J25" s="11">
        <v>10096874.054087173</v>
      </c>
      <c r="K25" s="11">
        <v>1326601.9999968165</v>
      </c>
      <c r="L25" s="12">
        <f t="shared" si="0"/>
        <v>7.6110800783591488</v>
      </c>
    </row>
    <row r="26" spans="1:12">
      <c r="A26" s="18">
        <v>2563</v>
      </c>
      <c r="B26" s="10" t="s">
        <v>16</v>
      </c>
      <c r="C26" s="10" t="s">
        <v>17</v>
      </c>
      <c r="D26" s="10" t="s">
        <v>23</v>
      </c>
      <c r="E26" s="10" t="s">
        <v>21</v>
      </c>
      <c r="F26" s="10"/>
      <c r="G26" s="6"/>
      <c r="J26" s="11">
        <v>19518668.057243802</v>
      </c>
      <c r="K26" s="11">
        <v>2520558.0000021136</v>
      </c>
      <c r="L26" s="12">
        <f t="shared" si="0"/>
        <v>7.743788501287189</v>
      </c>
    </row>
    <row r="27" spans="1:12">
      <c r="A27" s="18">
        <v>2563</v>
      </c>
      <c r="B27" s="10" t="s">
        <v>13</v>
      </c>
      <c r="C27" s="10" t="s">
        <v>17</v>
      </c>
      <c r="D27" s="10"/>
      <c r="E27" s="10" t="s">
        <v>13</v>
      </c>
      <c r="F27" s="10" t="s">
        <v>18</v>
      </c>
      <c r="G27" s="3">
        <v>13</v>
      </c>
      <c r="J27" s="11">
        <v>56407989.325553156</v>
      </c>
      <c r="K27" s="11">
        <v>7650262.9999984587</v>
      </c>
      <c r="L27" s="12">
        <f t="shared" si="0"/>
        <v>7.3733398872123113</v>
      </c>
    </row>
    <row r="28" spans="1:12">
      <c r="A28" s="18">
        <v>2563</v>
      </c>
      <c r="B28" s="10" t="s">
        <v>13</v>
      </c>
      <c r="C28" s="10" t="s">
        <v>17</v>
      </c>
      <c r="D28" s="10"/>
      <c r="E28" s="10" t="s">
        <v>13</v>
      </c>
      <c r="F28" s="10" t="s">
        <v>24</v>
      </c>
      <c r="G28" s="3">
        <v>6</v>
      </c>
      <c r="J28" s="11">
        <v>13596096.208334699</v>
      </c>
      <c r="K28" s="11">
        <v>1937558.0000010235</v>
      </c>
      <c r="L28" s="12">
        <f t="shared" si="0"/>
        <v>7.017129917312162</v>
      </c>
    </row>
    <row r="29" spans="1:12">
      <c r="A29" s="18">
        <v>2563</v>
      </c>
      <c r="B29" s="10" t="s">
        <v>13</v>
      </c>
      <c r="C29" s="10" t="s">
        <v>17</v>
      </c>
      <c r="D29" s="10"/>
      <c r="E29" s="10" t="s">
        <v>13</v>
      </c>
      <c r="F29" s="10" t="s">
        <v>25</v>
      </c>
      <c r="G29" s="3">
        <v>4</v>
      </c>
      <c r="J29" s="11">
        <v>10898953.424240839</v>
      </c>
      <c r="K29" s="11">
        <v>1459684.9999990498</v>
      </c>
      <c r="L29" s="12">
        <f t="shared" si="0"/>
        <v>7.4666475467295568</v>
      </c>
    </row>
    <row r="30" spans="1:12">
      <c r="A30" s="18">
        <v>2563</v>
      </c>
      <c r="B30" s="10" t="s">
        <v>13</v>
      </c>
      <c r="C30" s="10" t="s">
        <v>17</v>
      </c>
      <c r="D30" s="10"/>
      <c r="E30" s="10" t="s">
        <v>13</v>
      </c>
      <c r="F30" s="10" t="s">
        <v>26</v>
      </c>
      <c r="G30" s="3">
        <v>4</v>
      </c>
      <c r="J30" s="11">
        <v>10257230.466719355</v>
      </c>
      <c r="K30" s="11">
        <v>1379456.9999991094</v>
      </c>
      <c r="L30" s="12">
        <f t="shared" si="0"/>
        <v>7.4357014874156846</v>
      </c>
    </row>
    <row r="31" spans="1:12">
      <c r="A31" s="18">
        <v>2563</v>
      </c>
      <c r="B31" s="10" t="s">
        <v>13</v>
      </c>
      <c r="C31" s="10" t="s">
        <v>17</v>
      </c>
      <c r="D31" s="10"/>
      <c r="E31" s="10" t="s">
        <v>13</v>
      </c>
      <c r="F31" s="10" t="s">
        <v>27</v>
      </c>
      <c r="G31" s="3">
        <v>4</v>
      </c>
      <c r="J31" s="11">
        <v>5660552.271572399</v>
      </c>
      <c r="K31" s="11">
        <v>741696.99999982445</v>
      </c>
      <c r="L31" s="12">
        <f t="shared" si="0"/>
        <v>7.6318931741314024</v>
      </c>
    </row>
    <row r="32" spans="1:12">
      <c r="A32" s="18">
        <v>2563</v>
      </c>
      <c r="B32" s="10" t="s">
        <v>13</v>
      </c>
      <c r="C32" s="10" t="s">
        <v>17</v>
      </c>
      <c r="D32" s="10"/>
      <c r="E32" s="10" t="s">
        <v>13</v>
      </c>
      <c r="F32" s="10" t="s">
        <v>28</v>
      </c>
      <c r="G32" s="3">
        <v>4</v>
      </c>
      <c r="J32" s="11">
        <v>1757569.8632648368</v>
      </c>
      <c r="K32" s="11">
        <v>219123.99999956816</v>
      </c>
      <c r="L32" s="12">
        <f t="shared" si="0"/>
        <v>8.020891656177783</v>
      </c>
    </row>
    <row r="33" spans="1:12">
      <c r="A33" s="18">
        <v>2563</v>
      </c>
      <c r="B33" s="10" t="s">
        <v>13</v>
      </c>
      <c r="C33" s="10" t="s">
        <v>17</v>
      </c>
      <c r="D33" s="10"/>
      <c r="E33" s="10" t="s">
        <v>13</v>
      </c>
      <c r="F33" s="10" t="s">
        <v>29</v>
      </c>
      <c r="G33" s="3">
        <v>4</v>
      </c>
      <c r="J33" s="11">
        <v>4949634.9722418766</v>
      </c>
      <c r="K33" s="11">
        <v>651363.00000069744</v>
      </c>
      <c r="L33" s="12">
        <f t="shared" si="0"/>
        <v>7.598888749033299</v>
      </c>
    </row>
    <row r="34" spans="1:12">
      <c r="A34" s="18">
        <v>2563</v>
      </c>
      <c r="B34" s="10" t="s">
        <v>13</v>
      </c>
      <c r="C34" s="10" t="s">
        <v>17</v>
      </c>
      <c r="D34" s="10"/>
      <c r="E34" s="10" t="s">
        <v>13</v>
      </c>
      <c r="F34" s="10" t="s">
        <v>30</v>
      </c>
      <c r="G34" s="3">
        <v>4</v>
      </c>
      <c r="J34" s="11">
        <v>1387329.1746192286</v>
      </c>
      <c r="K34" s="11">
        <v>176388.99999951964</v>
      </c>
      <c r="L34" s="12">
        <f t="shared" si="0"/>
        <v>7.8651683190165302</v>
      </c>
    </row>
    <row r="35" spans="1:12">
      <c r="A35" s="18">
        <v>2563</v>
      </c>
      <c r="B35" s="10" t="s">
        <v>13</v>
      </c>
      <c r="C35" s="10" t="s">
        <v>17</v>
      </c>
      <c r="D35" s="10"/>
      <c r="E35" s="10" t="s">
        <v>13</v>
      </c>
      <c r="F35" s="10" t="s">
        <v>31</v>
      </c>
      <c r="G35" s="3">
        <v>3</v>
      </c>
      <c r="J35" s="11">
        <v>1999013.4647967082</v>
      </c>
      <c r="K35" s="11">
        <v>267563.99999981822</v>
      </c>
      <c r="L35" s="12">
        <f t="shared" si="0"/>
        <v>7.4711600394599662</v>
      </c>
    </row>
    <row r="36" spans="1:12">
      <c r="A36" s="18">
        <v>2563</v>
      </c>
      <c r="B36" s="10" t="s">
        <v>13</v>
      </c>
      <c r="C36" s="10" t="s">
        <v>17</v>
      </c>
      <c r="D36" s="10"/>
      <c r="E36" s="10" t="s">
        <v>13</v>
      </c>
      <c r="F36" s="10" t="s">
        <v>32</v>
      </c>
      <c r="G36" s="3">
        <v>4</v>
      </c>
      <c r="J36" s="11">
        <v>4520217.2895102128</v>
      </c>
      <c r="K36" s="11">
        <v>596942.00000089</v>
      </c>
      <c r="L36" s="12">
        <f t="shared" si="0"/>
        <v>7.5722889150092865</v>
      </c>
    </row>
    <row r="37" spans="1:12">
      <c r="A37" s="18">
        <v>2563</v>
      </c>
      <c r="B37" s="10" t="s">
        <v>13</v>
      </c>
      <c r="C37" s="10" t="s">
        <v>17</v>
      </c>
      <c r="D37" s="10"/>
      <c r="E37" s="10" t="s">
        <v>13</v>
      </c>
      <c r="F37" s="10" t="s">
        <v>33</v>
      </c>
      <c r="G37" s="3">
        <v>6</v>
      </c>
      <c r="J37" s="11">
        <v>10296636.900407251</v>
      </c>
      <c r="K37" s="11">
        <v>1507073.0000011518</v>
      </c>
      <c r="L37" s="12">
        <f t="shared" si="0"/>
        <v>6.8322084599746535</v>
      </c>
    </row>
    <row r="38" spans="1:12">
      <c r="A38" s="18">
        <v>2563</v>
      </c>
      <c r="B38" s="10" t="s">
        <v>13</v>
      </c>
      <c r="C38" s="10" t="s">
        <v>17</v>
      </c>
      <c r="D38" s="10"/>
      <c r="E38" s="10" t="s">
        <v>13</v>
      </c>
      <c r="F38" s="10" t="s">
        <v>34</v>
      </c>
      <c r="G38" s="3">
        <v>6</v>
      </c>
      <c r="J38" s="11">
        <v>5575814.2393291323</v>
      </c>
      <c r="K38" s="11">
        <v>766154.99999862409</v>
      </c>
      <c r="L38" s="12">
        <f t="shared" si="0"/>
        <v>7.2776582275638031</v>
      </c>
    </row>
    <row r="39" spans="1:12">
      <c r="A39" s="18">
        <v>2563</v>
      </c>
      <c r="B39" s="10" t="s">
        <v>13</v>
      </c>
      <c r="C39" s="10" t="s">
        <v>17</v>
      </c>
      <c r="D39" s="10"/>
      <c r="E39" s="10" t="s">
        <v>13</v>
      </c>
      <c r="F39" s="10" t="s">
        <v>35</v>
      </c>
      <c r="G39" s="3">
        <v>6</v>
      </c>
      <c r="J39" s="11">
        <v>3644637.7851142734</v>
      </c>
      <c r="K39" s="11">
        <v>469544.000000689</v>
      </c>
      <c r="L39" s="12">
        <f t="shared" si="0"/>
        <v>7.7620793474284095</v>
      </c>
    </row>
    <row r="40" spans="1:12">
      <c r="A40" s="18">
        <v>2563</v>
      </c>
      <c r="B40" s="10" t="s">
        <v>13</v>
      </c>
      <c r="C40" s="10" t="s">
        <v>17</v>
      </c>
      <c r="D40" s="10"/>
      <c r="E40" s="10" t="s">
        <v>13</v>
      </c>
      <c r="F40" s="10" t="s">
        <v>36</v>
      </c>
      <c r="G40" s="3">
        <v>6</v>
      </c>
      <c r="J40" s="11">
        <v>1870846.1944102801</v>
      </c>
      <c r="K40" s="11">
        <v>239646.99999992037</v>
      </c>
      <c r="L40" s="12">
        <f t="shared" si="0"/>
        <v>7.8066747942219257</v>
      </c>
    </row>
    <row r="41" spans="1:12">
      <c r="A41" s="18">
        <v>2563</v>
      </c>
      <c r="B41" s="10" t="s">
        <v>13</v>
      </c>
      <c r="C41" s="10" t="s">
        <v>17</v>
      </c>
      <c r="D41" s="10"/>
      <c r="E41" s="10" t="s">
        <v>13</v>
      </c>
      <c r="F41" s="10" t="s">
        <v>37</v>
      </c>
      <c r="G41" s="3">
        <v>6</v>
      </c>
      <c r="J41" s="11">
        <v>5216972.1805232139</v>
      </c>
      <c r="K41" s="11">
        <v>688042.0000002092</v>
      </c>
      <c r="L41" s="12">
        <f t="shared" si="0"/>
        <v>7.5823455261766401</v>
      </c>
    </row>
    <row r="42" spans="1:12">
      <c r="A42" s="18">
        <v>2563</v>
      </c>
      <c r="B42" s="10" t="s">
        <v>13</v>
      </c>
      <c r="C42" s="10" t="s">
        <v>17</v>
      </c>
      <c r="D42" s="10"/>
      <c r="E42" s="10" t="s">
        <v>13</v>
      </c>
      <c r="F42" s="10" t="s">
        <v>38</v>
      </c>
      <c r="G42" s="3">
        <v>6</v>
      </c>
      <c r="J42" s="11">
        <v>3847136.9795129695</v>
      </c>
      <c r="K42" s="11">
        <v>527724.9999996617</v>
      </c>
      <c r="L42" s="12">
        <f t="shared" si="0"/>
        <v>7.2900411758310399</v>
      </c>
    </row>
    <row r="43" spans="1:12">
      <c r="A43" s="18">
        <v>2563</v>
      </c>
      <c r="B43" s="10" t="s">
        <v>13</v>
      </c>
      <c r="C43" s="10" t="s">
        <v>17</v>
      </c>
      <c r="D43" s="10"/>
      <c r="E43" s="10" t="s">
        <v>13</v>
      </c>
      <c r="F43" s="10" t="s">
        <v>39</v>
      </c>
      <c r="G43" s="3">
        <v>4</v>
      </c>
      <c r="J43" s="11">
        <v>1795829.8106622989</v>
      </c>
      <c r="K43" s="11">
        <v>242827.99999979988</v>
      </c>
      <c r="L43" s="12">
        <f t="shared" si="0"/>
        <v>7.3954807957228113</v>
      </c>
    </row>
    <row r="44" spans="1:12">
      <c r="A44" s="18">
        <v>2563</v>
      </c>
      <c r="B44" s="10" t="s">
        <v>13</v>
      </c>
      <c r="C44" s="10" t="s">
        <v>17</v>
      </c>
      <c r="D44" s="10"/>
      <c r="E44" s="10" t="s">
        <v>13</v>
      </c>
      <c r="F44" s="10" t="s">
        <v>40</v>
      </c>
      <c r="G44" s="3">
        <v>6</v>
      </c>
      <c r="J44" s="11">
        <v>3938674.6783631556</v>
      </c>
      <c r="K44" s="11">
        <v>503999.00000012014</v>
      </c>
      <c r="L44" s="12">
        <f t="shared" si="0"/>
        <v>7.8148462166833994</v>
      </c>
    </row>
    <row r="45" spans="1:12">
      <c r="A45" s="18">
        <v>2563</v>
      </c>
      <c r="B45" s="10" t="s">
        <v>13</v>
      </c>
      <c r="C45" s="10" t="s">
        <v>17</v>
      </c>
      <c r="D45" s="10"/>
      <c r="E45" s="10" t="s">
        <v>13</v>
      </c>
      <c r="F45" s="10" t="s">
        <v>41</v>
      </c>
      <c r="G45" s="3">
        <v>9</v>
      </c>
      <c r="J45" s="11">
        <v>14829993.39579002</v>
      </c>
      <c r="K45" s="11">
        <v>2055619.9999992347</v>
      </c>
      <c r="L45" s="12">
        <f t="shared" si="0"/>
        <v>7.2143652016401578</v>
      </c>
    </row>
    <row r="46" spans="1:12">
      <c r="A46" s="18">
        <v>2563</v>
      </c>
      <c r="B46" s="10" t="s">
        <v>13</v>
      </c>
      <c r="C46" s="10" t="s">
        <v>17</v>
      </c>
      <c r="D46" s="10"/>
      <c r="E46" s="10" t="s">
        <v>13</v>
      </c>
      <c r="F46" s="10" t="s">
        <v>42</v>
      </c>
      <c r="G46" s="3">
        <v>9</v>
      </c>
      <c r="J46" s="11">
        <v>7539640.490509592</v>
      </c>
      <c r="K46" s="11">
        <v>977667.00000151165</v>
      </c>
      <c r="L46" s="12">
        <f t="shared" si="0"/>
        <v>7.7118696759714034</v>
      </c>
    </row>
    <row r="47" spans="1:12">
      <c r="A47" s="18">
        <v>2563</v>
      </c>
      <c r="B47" s="10" t="s">
        <v>13</v>
      </c>
      <c r="C47" s="10" t="s">
        <v>17</v>
      </c>
      <c r="D47" s="10"/>
      <c r="E47" s="10" t="s">
        <v>13</v>
      </c>
      <c r="F47" s="10" t="s">
        <v>43</v>
      </c>
      <c r="G47" s="3">
        <v>9</v>
      </c>
      <c r="J47" s="11">
        <v>6754548.512130836</v>
      </c>
      <c r="K47" s="11">
        <v>867362.0000009432</v>
      </c>
      <c r="L47" s="12">
        <f t="shared" si="0"/>
        <v>7.7874618811101834</v>
      </c>
    </row>
    <row r="48" spans="1:12">
      <c r="A48" s="18">
        <v>2563</v>
      </c>
      <c r="B48" s="10" t="s">
        <v>13</v>
      </c>
      <c r="C48" s="10" t="s">
        <v>17</v>
      </c>
      <c r="D48" s="10"/>
      <c r="E48" s="10" t="s">
        <v>13</v>
      </c>
      <c r="F48" s="10" t="s">
        <v>44</v>
      </c>
      <c r="G48" s="3">
        <v>10</v>
      </c>
      <c r="J48" s="11">
        <v>5847263.6726541026</v>
      </c>
      <c r="K48" s="11">
        <v>811409.00000141526</v>
      </c>
      <c r="L48" s="12">
        <f t="shared" si="0"/>
        <v>7.2063086219698125</v>
      </c>
    </row>
    <row r="49" spans="1:12">
      <c r="A49" s="18">
        <v>2563</v>
      </c>
      <c r="B49" s="10" t="s">
        <v>13</v>
      </c>
      <c r="C49" s="10" t="s">
        <v>17</v>
      </c>
      <c r="D49" s="10"/>
      <c r="E49" s="10" t="s">
        <v>13</v>
      </c>
      <c r="F49" s="10" t="s">
        <v>45</v>
      </c>
      <c r="G49" s="3">
        <v>10</v>
      </c>
      <c r="J49" s="11">
        <v>10107158.791541131</v>
      </c>
      <c r="K49" s="11">
        <v>1362807.9999988086</v>
      </c>
      <c r="L49" s="12">
        <f t="shared" si="0"/>
        <v>7.4164216760908115</v>
      </c>
    </row>
    <row r="50" spans="1:12">
      <c r="A50" s="18">
        <v>2563</v>
      </c>
      <c r="B50" s="10" t="s">
        <v>13</v>
      </c>
      <c r="C50" s="10" t="s">
        <v>17</v>
      </c>
      <c r="D50" s="10"/>
      <c r="E50" s="10" t="s">
        <v>13</v>
      </c>
      <c r="F50" s="10" t="s">
        <v>46</v>
      </c>
      <c r="G50" s="3">
        <v>10</v>
      </c>
      <c r="J50" s="11">
        <v>3024702.8521193727</v>
      </c>
      <c r="K50" s="11">
        <v>387530.00000145182</v>
      </c>
      <c r="L50" s="12">
        <f t="shared" si="0"/>
        <v>7.8050805153356935</v>
      </c>
    </row>
    <row r="51" spans="1:12">
      <c r="A51" s="18">
        <v>2563</v>
      </c>
      <c r="B51" s="10" t="s">
        <v>13</v>
      </c>
      <c r="C51" s="10" t="s">
        <v>17</v>
      </c>
      <c r="D51" s="10"/>
      <c r="E51" s="10" t="s">
        <v>13</v>
      </c>
      <c r="F51" s="10" t="s">
        <v>47</v>
      </c>
      <c r="G51" s="3">
        <v>9</v>
      </c>
      <c r="J51" s="11">
        <v>6502638.1812815517</v>
      </c>
      <c r="K51" s="11">
        <v>779806.9999999674</v>
      </c>
      <c r="L51" s="12">
        <f t="shared" si="0"/>
        <v>8.3387789302761117</v>
      </c>
    </row>
    <row r="52" spans="1:12">
      <c r="A52" s="18">
        <v>2563</v>
      </c>
      <c r="B52" s="10" t="s">
        <v>13</v>
      </c>
      <c r="C52" s="10" t="s">
        <v>17</v>
      </c>
      <c r="D52" s="10"/>
      <c r="E52" s="10" t="s">
        <v>13</v>
      </c>
      <c r="F52" s="10" t="s">
        <v>48</v>
      </c>
      <c r="G52" s="3">
        <v>10</v>
      </c>
      <c r="J52" s="11">
        <v>1750025.5520534411</v>
      </c>
      <c r="K52" s="11">
        <v>219804.99999828002</v>
      </c>
      <c r="L52" s="12">
        <f t="shared" si="0"/>
        <v>7.9617185781357795</v>
      </c>
    </row>
    <row r="53" spans="1:12">
      <c r="A53" s="18">
        <v>2563</v>
      </c>
      <c r="B53" s="10" t="s">
        <v>13</v>
      </c>
      <c r="C53" s="10" t="s">
        <v>17</v>
      </c>
      <c r="D53" s="10"/>
      <c r="E53" s="10" t="s">
        <v>13</v>
      </c>
      <c r="F53" s="10" t="s">
        <v>49</v>
      </c>
      <c r="G53" s="3">
        <v>8</v>
      </c>
      <c r="J53" s="11">
        <v>2124965.9971932564</v>
      </c>
      <c r="K53" s="11">
        <v>269425.00000047986</v>
      </c>
      <c r="L53" s="12">
        <f t="shared" si="0"/>
        <v>7.8870409100472179</v>
      </c>
    </row>
    <row r="54" spans="1:12">
      <c r="A54" s="18">
        <v>2563</v>
      </c>
      <c r="B54" s="10" t="s">
        <v>13</v>
      </c>
      <c r="C54" s="10" t="s">
        <v>17</v>
      </c>
      <c r="D54" s="10"/>
      <c r="E54" s="10" t="s">
        <v>13</v>
      </c>
      <c r="F54" s="10" t="s">
        <v>50</v>
      </c>
      <c r="G54" s="3">
        <v>8</v>
      </c>
      <c r="J54" s="11">
        <v>2871598.0791217582</v>
      </c>
      <c r="K54" s="11">
        <v>368974.9999996422</v>
      </c>
      <c r="L54" s="12">
        <f t="shared" si="0"/>
        <v>7.7826358943682985</v>
      </c>
    </row>
    <row r="55" spans="1:12">
      <c r="A55" s="18">
        <v>2563</v>
      </c>
      <c r="B55" s="10" t="s">
        <v>13</v>
      </c>
      <c r="C55" s="10" t="s">
        <v>17</v>
      </c>
      <c r="D55" s="10"/>
      <c r="E55" s="10" t="s">
        <v>13</v>
      </c>
      <c r="F55" s="10" t="s">
        <v>51</v>
      </c>
      <c r="G55" s="3">
        <v>7</v>
      </c>
      <c r="J55" s="11">
        <v>10455130.694050487</v>
      </c>
      <c r="K55" s="11">
        <v>1458990.999999932</v>
      </c>
      <c r="L55" s="12">
        <f t="shared" si="0"/>
        <v>7.166000814296301</v>
      </c>
    </row>
    <row r="56" spans="1:12">
      <c r="A56" s="18">
        <v>2563</v>
      </c>
      <c r="B56" s="10" t="s">
        <v>13</v>
      </c>
      <c r="C56" s="10" t="s">
        <v>17</v>
      </c>
      <c r="D56" s="10"/>
      <c r="E56" s="10" t="s">
        <v>13</v>
      </c>
      <c r="F56" s="10" t="s">
        <v>52</v>
      </c>
      <c r="G56" s="3">
        <v>8</v>
      </c>
      <c r="J56" s="11">
        <v>7667855.6790074846</v>
      </c>
      <c r="K56" s="11">
        <v>1009135.9999999397</v>
      </c>
      <c r="L56" s="12">
        <f t="shared" si="0"/>
        <v>7.5984363643829402</v>
      </c>
    </row>
    <row r="57" spans="1:12">
      <c r="A57" s="18">
        <v>2563</v>
      </c>
      <c r="B57" s="10" t="s">
        <v>13</v>
      </c>
      <c r="C57" s="10" t="s">
        <v>17</v>
      </c>
      <c r="D57" s="10"/>
      <c r="E57" s="10" t="s">
        <v>13</v>
      </c>
      <c r="F57" s="10" t="s">
        <v>53</v>
      </c>
      <c r="G57" s="3">
        <v>8</v>
      </c>
      <c r="J57" s="11">
        <v>3511299.1713773874</v>
      </c>
      <c r="K57" s="11">
        <v>446275.00000114314</v>
      </c>
      <c r="L57" s="12">
        <f t="shared" si="0"/>
        <v>7.8680167416243192</v>
      </c>
    </row>
    <row r="58" spans="1:12">
      <c r="A58" s="18">
        <v>2563</v>
      </c>
      <c r="B58" s="10" t="s">
        <v>13</v>
      </c>
      <c r="C58" s="10" t="s">
        <v>17</v>
      </c>
      <c r="D58" s="10"/>
      <c r="E58" s="10" t="s">
        <v>13</v>
      </c>
      <c r="F58" s="10" t="s">
        <v>54</v>
      </c>
      <c r="G58" s="3">
        <v>8</v>
      </c>
      <c r="J58" s="11">
        <v>2803534.8362188544</v>
      </c>
      <c r="K58" s="11">
        <v>352987.00000028254</v>
      </c>
      <c r="L58" s="12">
        <f t="shared" si="0"/>
        <v>7.9423175250550599</v>
      </c>
    </row>
    <row r="59" spans="1:12">
      <c r="A59" s="18">
        <v>2563</v>
      </c>
      <c r="B59" s="10" t="s">
        <v>13</v>
      </c>
      <c r="C59" s="10" t="s">
        <v>17</v>
      </c>
      <c r="D59" s="10"/>
      <c r="E59" s="10" t="s">
        <v>13</v>
      </c>
      <c r="F59" s="10" t="s">
        <v>55</v>
      </c>
      <c r="G59" s="3">
        <v>7</v>
      </c>
      <c r="J59" s="11">
        <v>5393241.9464602685</v>
      </c>
      <c r="K59" s="11">
        <v>680344.00000197918</v>
      </c>
      <c r="L59" s="12">
        <f t="shared" si="0"/>
        <v>7.9272279118278091</v>
      </c>
    </row>
    <row r="60" spans="1:12">
      <c r="A60" s="18">
        <v>2563</v>
      </c>
      <c r="B60" s="10" t="s">
        <v>13</v>
      </c>
      <c r="C60" s="10" t="s">
        <v>17</v>
      </c>
      <c r="D60" s="10"/>
      <c r="E60" s="10" t="s">
        <v>13</v>
      </c>
      <c r="F60" s="10" t="s">
        <v>56</v>
      </c>
      <c r="G60" s="3">
        <v>7</v>
      </c>
      <c r="J60" s="11">
        <v>6342908.2432768159</v>
      </c>
      <c r="K60" s="11">
        <v>857986.99999951688</v>
      </c>
      <c r="L60" s="12">
        <f t="shared" si="0"/>
        <v>7.3927789620126969</v>
      </c>
    </row>
    <row r="61" spans="1:12">
      <c r="A61" s="18">
        <v>2563</v>
      </c>
      <c r="B61" s="10" t="s">
        <v>13</v>
      </c>
      <c r="C61" s="10" t="s">
        <v>17</v>
      </c>
      <c r="D61" s="10"/>
      <c r="E61" s="10" t="s">
        <v>13</v>
      </c>
      <c r="F61" s="10" t="s">
        <v>57</v>
      </c>
      <c r="G61" s="3">
        <v>7</v>
      </c>
      <c r="J61" s="11">
        <v>4923171.6270287111</v>
      </c>
      <c r="K61" s="11">
        <v>652999.99999986787</v>
      </c>
      <c r="L61" s="12">
        <f t="shared" si="0"/>
        <v>7.5393133645171631</v>
      </c>
    </row>
    <row r="62" spans="1:12">
      <c r="A62" s="18">
        <v>2563</v>
      </c>
      <c r="B62" s="10" t="s">
        <v>13</v>
      </c>
      <c r="C62" s="10" t="s">
        <v>17</v>
      </c>
      <c r="D62" s="10"/>
      <c r="E62" s="10" t="s">
        <v>13</v>
      </c>
      <c r="F62" s="10" t="s">
        <v>58</v>
      </c>
      <c r="G62" s="3">
        <v>8</v>
      </c>
      <c r="J62" s="11">
        <v>5451436.9979330683</v>
      </c>
      <c r="K62" s="11">
        <v>730379.99999935902</v>
      </c>
      <c r="L62" s="12">
        <f t="shared" si="0"/>
        <v>7.463836630162179</v>
      </c>
    </row>
    <row r="63" spans="1:12">
      <c r="A63" s="18">
        <v>2563</v>
      </c>
      <c r="B63" s="10" t="s">
        <v>13</v>
      </c>
      <c r="C63" s="10" t="s">
        <v>17</v>
      </c>
      <c r="D63" s="10"/>
      <c r="E63" s="10" t="s">
        <v>13</v>
      </c>
      <c r="F63" s="10" t="s">
        <v>59</v>
      </c>
      <c r="G63" s="3">
        <v>8</v>
      </c>
      <c r="J63" s="11">
        <v>3479319.5723212617</v>
      </c>
      <c r="K63" s="11">
        <v>442179.00000056671</v>
      </c>
      <c r="L63" s="12">
        <f t="shared" si="0"/>
        <v>7.8685771425526827</v>
      </c>
    </row>
    <row r="64" spans="1:12">
      <c r="A64" s="18">
        <v>2563</v>
      </c>
      <c r="B64" s="10" t="s">
        <v>13</v>
      </c>
      <c r="C64" s="10" t="s">
        <v>17</v>
      </c>
      <c r="D64" s="10"/>
      <c r="E64" s="10" t="s">
        <v>13</v>
      </c>
      <c r="F64" s="10" t="s">
        <v>60</v>
      </c>
      <c r="G64" s="3">
        <v>10</v>
      </c>
      <c r="J64" s="11">
        <v>2060207.5206390435</v>
      </c>
      <c r="K64" s="11">
        <v>275267.99999983894</v>
      </c>
      <c r="L64" s="12">
        <f t="shared" si="0"/>
        <v>7.4843698527989053</v>
      </c>
    </row>
    <row r="65" spans="1:12">
      <c r="A65" s="18">
        <v>2563</v>
      </c>
      <c r="B65" s="10" t="s">
        <v>13</v>
      </c>
      <c r="C65" s="10" t="s">
        <v>17</v>
      </c>
      <c r="D65" s="10"/>
      <c r="E65" s="10" t="s">
        <v>13</v>
      </c>
      <c r="F65" s="10" t="s">
        <v>61</v>
      </c>
      <c r="G65" s="3">
        <v>1</v>
      </c>
      <c r="J65" s="11">
        <v>11381174.48425059</v>
      </c>
      <c r="K65" s="11">
        <v>1453883.0000001644</v>
      </c>
      <c r="L65" s="12">
        <f t="shared" si="0"/>
        <v>7.8281226785438056</v>
      </c>
    </row>
    <row r="66" spans="1:12">
      <c r="A66" s="18">
        <v>2563</v>
      </c>
      <c r="B66" s="10" t="s">
        <v>13</v>
      </c>
      <c r="C66" s="10" t="s">
        <v>17</v>
      </c>
      <c r="D66" s="10"/>
      <c r="E66" s="10" t="s">
        <v>13</v>
      </c>
      <c r="F66" s="10" t="s">
        <v>62</v>
      </c>
      <c r="G66" s="3">
        <v>1</v>
      </c>
      <c r="J66" s="11">
        <v>2798768.1101680174</v>
      </c>
      <c r="K66" s="11">
        <v>357156.0000004574</v>
      </c>
      <c r="L66" s="12">
        <f t="shared" si="0"/>
        <v>7.8362623340065216</v>
      </c>
    </row>
    <row r="67" spans="1:12">
      <c r="A67" s="18">
        <v>2563</v>
      </c>
      <c r="B67" s="10" t="s">
        <v>13</v>
      </c>
      <c r="C67" s="10" t="s">
        <v>17</v>
      </c>
      <c r="D67" s="10"/>
      <c r="E67" s="10" t="s">
        <v>13</v>
      </c>
      <c r="F67" s="10" t="s">
        <v>63</v>
      </c>
      <c r="G67" s="3">
        <v>1</v>
      </c>
      <c r="J67" s="11">
        <v>4836932.0765432883</v>
      </c>
      <c r="K67" s="11">
        <v>632668.99999863945</v>
      </c>
      <c r="L67" s="12">
        <f t="shared" si="0"/>
        <v>7.6452806705460361</v>
      </c>
    </row>
    <row r="68" spans="1:12">
      <c r="A68" s="18">
        <v>2563</v>
      </c>
      <c r="B68" s="10" t="s">
        <v>13</v>
      </c>
      <c r="C68" s="10" t="s">
        <v>17</v>
      </c>
      <c r="D68" s="10"/>
      <c r="E68" s="10" t="s">
        <v>13</v>
      </c>
      <c r="F68" s="10" t="s">
        <v>64</v>
      </c>
      <c r="G68" s="3">
        <v>2</v>
      </c>
      <c r="J68" s="11">
        <v>2868579.9781297408</v>
      </c>
      <c r="K68" s="11">
        <v>363180.00000032975</v>
      </c>
      <c r="L68" s="12">
        <f t="shared" ref="L68:L115" si="1">J68/K68</f>
        <v>7.8985075668460167</v>
      </c>
    </row>
    <row r="69" spans="1:12">
      <c r="A69" s="18">
        <v>2563</v>
      </c>
      <c r="B69" s="10" t="s">
        <v>13</v>
      </c>
      <c r="C69" s="10" t="s">
        <v>17</v>
      </c>
      <c r="D69" s="10"/>
      <c r="E69" s="10" t="s">
        <v>13</v>
      </c>
      <c r="F69" s="10" t="s">
        <v>65</v>
      </c>
      <c r="G69" s="3">
        <v>1</v>
      </c>
      <c r="J69" s="11">
        <v>2842286.1046186415</v>
      </c>
      <c r="K69" s="11">
        <v>363072.00000004936</v>
      </c>
      <c r="L69" s="12">
        <f t="shared" si="1"/>
        <v>7.8284365211810742</v>
      </c>
    </row>
    <row r="70" spans="1:12">
      <c r="A70" s="18">
        <v>2563</v>
      </c>
      <c r="B70" s="10" t="s">
        <v>13</v>
      </c>
      <c r="C70" s="10" t="s">
        <v>17</v>
      </c>
      <c r="D70" s="10"/>
      <c r="E70" s="10" t="s">
        <v>13</v>
      </c>
      <c r="F70" s="10" t="s">
        <v>66</v>
      </c>
      <c r="G70" s="3">
        <v>1</v>
      </c>
      <c r="J70" s="11">
        <v>2930162.2741928729</v>
      </c>
      <c r="K70" s="11">
        <v>361775.00000089058</v>
      </c>
      <c r="L70" s="12">
        <f t="shared" si="1"/>
        <v>8.0994050837831804</v>
      </c>
    </row>
    <row r="71" spans="1:12">
      <c r="A71" s="18">
        <v>2563</v>
      </c>
      <c r="B71" s="10" t="s">
        <v>13</v>
      </c>
      <c r="C71" s="10" t="s">
        <v>17</v>
      </c>
      <c r="D71" s="10"/>
      <c r="E71" s="10" t="s">
        <v>13</v>
      </c>
      <c r="F71" s="10" t="s">
        <v>67</v>
      </c>
      <c r="G71" s="3">
        <v>1</v>
      </c>
      <c r="J71" s="11">
        <v>2627958.2695717672</v>
      </c>
      <c r="K71" s="11">
        <v>346367.00000161986</v>
      </c>
      <c r="L71" s="12">
        <f t="shared" si="1"/>
        <v>7.5872074116745445</v>
      </c>
    </row>
    <row r="72" spans="1:12">
      <c r="A72" s="18">
        <v>2563</v>
      </c>
      <c r="B72" s="10" t="s">
        <v>13</v>
      </c>
      <c r="C72" s="10" t="s">
        <v>17</v>
      </c>
      <c r="D72" s="10"/>
      <c r="E72" s="10" t="s">
        <v>13</v>
      </c>
      <c r="F72" s="10" t="s">
        <v>68</v>
      </c>
      <c r="G72" s="3">
        <v>1</v>
      </c>
      <c r="J72" s="11">
        <v>7578722.4910216229</v>
      </c>
      <c r="K72" s="11">
        <v>952238.99999917496</v>
      </c>
      <c r="L72" s="12">
        <f t="shared" si="1"/>
        <v>7.9588448814091723</v>
      </c>
    </row>
    <row r="73" spans="1:12">
      <c r="A73" s="18">
        <v>2563</v>
      </c>
      <c r="B73" s="10" t="s">
        <v>13</v>
      </c>
      <c r="C73" s="10" t="s">
        <v>17</v>
      </c>
      <c r="D73" s="10"/>
      <c r="E73" s="10" t="s">
        <v>13</v>
      </c>
      <c r="F73" s="10" t="s">
        <v>69</v>
      </c>
      <c r="G73" s="3">
        <v>1</v>
      </c>
      <c r="J73" s="11">
        <v>1093468.9455323273</v>
      </c>
      <c r="K73" s="11">
        <v>152141.99999938055</v>
      </c>
      <c r="L73" s="12">
        <f t="shared" si="1"/>
        <v>7.1871603208632679</v>
      </c>
    </row>
    <row r="74" spans="1:12">
      <c r="A74" s="18">
        <v>2563</v>
      </c>
      <c r="B74" s="10" t="s">
        <v>13</v>
      </c>
      <c r="C74" s="10" t="s">
        <v>17</v>
      </c>
      <c r="D74" s="10"/>
      <c r="E74" s="10" t="s">
        <v>13</v>
      </c>
      <c r="F74" s="10" t="s">
        <v>70</v>
      </c>
      <c r="G74" s="3">
        <v>3</v>
      </c>
      <c r="J74" s="11">
        <v>6565156.3730662549</v>
      </c>
      <c r="K74" s="11">
        <v>815203.00000093365</v>
      </c>
      <c r="L74" s="12">
        <f t="shared" si="1"/>
        <v>8.0534006536515879</v>
      </c>
    </row>
    <row r="75" spans="1:12">
      <c r="A75" s="18">
        <v>2563</v>
      </c>
      <c r="B75" s="10" t="s">
        <v>13</v>
      </c>
      <c r="C75" s="10" t="s">
        <v>17</v>
      </c>
      <c r="D75" s="10"/>
      <c r="E75" s="10" t="s">
        <v>13</v>
      </c>
      <c r="F75" s="10" t="s">
        <v>71</v>
      </c>
      <c r="G75" s="3">
        <v>3</v>
      </c>
      <c r="J75" s="11">
        <v>1767469.6014399629</v>
      </c>
      <c r="K75" s="11">
        <v>238502.99999905931</v>
      </c>
      <c r="L75" s="12">
        <f t="shared" si="1"/>
        <v>7.4106807941490631</v>
      </c>
    </row>
    <row r="76" spans="1:12">
      <c r="A76" s="18">
        <v>2563</v>
      </c>
      <c r="B76" s="10" t="s">
        <v>13</v>
      </c>
      <c r="C76" s="10" t="s">
        <v>17</v>
      </c>
      <c r="D76" s="10"/>
      <c r="E76" s="10" t="s">
        <v>13</v>
      </c>
      <c r="F76" s="10" t="s">
        <v>72</v>
      </c>
      <c r="G76" s="3">
        <v>3</v>
      </c>
      <c r="J76" s="11">
        <v>5183104.3694250416</v>
      </c>
      <c r="K76" s="11">
        <v>625545.99999973958</v>
      </c>
      <c r="L76" s="12">
        <f t="shared" si="1"/>
        <v>8.2857285785972561</v>
      </c>
    </row>
    <row r="77" spans="1:12">
      <c r="A77" s="18">
        <v>2563</v>
      </c>
      <c r="B77" s="10" t="s">
        <v>13</v>
      </c>
      <c r="C77" s="10" t="s">
        <v>17</v>
      </c>
      <c r="D77" s="10"/>
      <c r="E77" s="10" t="s">
        <v>13</v>
      </c>
      <c r="F77" s="10" t="s">
        <v>73</v>
      </c>
      <c r="G77" s="3">
        <v>2</v>
      </c>
      <c r="J77" s="11">
        <v>2961716.8359749285</v>
      </c>
      <c r="K77" s="11">
        <v>388167.99999981909</v>
      </c>
      <c r="L77" s="12">
        <f t="shared" si="1"/>
        <v>7.6299871086135616</v>
      </c>
    </row>
    <row r="78" spans="1:12">
      <c r="A78" s="18">
        <v>2563</v>
      </c>
      <c r="B78" s="10" t="s">
        <v>13</v>
      </c>
      <c r="C78" s="10" t="s">
        <v>17</v>
      </c>
      <c r="D78" s="10"/>
      <c r="E78" s="10" t="s">
        <v>13</v>
      </c>
      <c r="F78" s="10" t="s">
        <v>74</v>
      </c>
      <c r="G78" s="3">
        <v>2</v>
      </c>
      <c r="J78" s="11">
        <v>3727493.835485837</v>
      </c>
      <c r="K78" s="11">
        <v>511705.00000147935</v>
      </c>
      <c r="L78" s="12">
        <f t="shared" si="1"/>
        <v>7.2844584975231053</v>
      </c>
    </row>
    <row r="79" spans="1:12">
      <c r="A79" s="18">
        <v>2563</v>
      </c>
      <c r="B79" s="10" t="s">
        <v>13</v>
      </c>
      <c r="C79" s="10" t="s">
        <v>17</v>
      </c>
      <c r="D79" s="10"/>
      <c r="E79" s="10" t="s">
        <v>13</v>
      </c>
      <c r="F79" s="10" t="s">
        <v>75</v>
      </c>
      <c r="G79" s="3">
        <v>2</v>
      </c>
      <c r="J79" s="11">
        <v>5872549.0156917563</v>
      </c>
      <c r="K79" s="11">
        <v>739400.99999997823</v>
      </c>
      <c r="L79" s="12">
        <f t="shared" si="1"/>
        <v>7.9423060229725539</v>
      </c>
    </row>
    <row r="80" spans="1:12">
      <c r="A80" s="18">
        <v>2563</v>
      </c>
      <c r="B80" s="10" t="s">
        <v>13</v>
      </c>
      <c r="C80" s="10" t="s">
        <v>17</v>
      </c>
      <c r="D80" s="10"/>
      <c r="E80" s="10" t="s">
        <v>13</v>
      </c>
      <c r="F80" s="10" t="s">
        <v>76</v>
      </c>
      <c r="G80" s="3">
        <v>3</v>
      </c>
      <c r="J80" s="11">
        <v>3511169.2660960522</v>
      </c>
      <c r="K80" s="11">
        <v>444901.00000136718</v>
      </c>
      <c r="L80" s="12">
        <f t="shared" si="1"/>
        <v>7.8920237672769051</v>
      </c>
    </row>
    <row r="81" spans="1:12">
      <c r="A81" s="18">
        <v>2563</v>
      </c>
      <c r="B81" s="10" t="s">
        <v>13</v>
      </c>
      <c r="C81" s="10" t="s">
        <v>17</v>
      </c>
      <c r="D81" s="10"/>
      <c r="E81" s="10" t="s">
        <v>13</v>
      </c>
      <c r="F81" s="10" t="s">
        <v>77</v>
      </c>
      <c r="G81" s="3">
        <v>2</v>
      </c>
      <c r="J81" s="11">
        <v>5722146.0749826077</v>
      </c>
      <c r="K81" s="11">
        <v>739216.99999945494</v>
      </c>
      <c r="L81" s="12">
        <f t="shared" si="1"/>
        <v>7.7408204559511304</v>
      </c>
    </row>
    <row r="82" spans="1:12">
      <c r="A82" s="18">
        <v>2563</v>
      </c>
      <c r="B82" s="10" t="s">
        <v>13</v>
      </c>
      <c r="C82" s="10" t="s">
        <v>17</v>
      </c>
      <c r="D82" s="10"/>
      <c r="E82" s="10" t="s">
        <v>13</v>
      </c>
      <c r="F82" s="10" t="s">
        <v>78</v>
      </c>
      <c r="G82" s="3">
        <v>5</v>
      </c>
      <c r="J82" s="11">
        <v>4862099.242301981</v>
      </c>
      <c r="K82" s="11">
        <v>670465.99999914027</v>
      </c>
      <c r="L82" s="12">
        <f t="shared" si="1"/>
        <v>7.2518207370816947</v>
      </c>
    </row>
    <row r="83" spans="1:12">
      <c r="A83" s="18">
        <v>2563</v>
      </c>
      <c r="B83" s="10" t="s">
        <v>13</v>
      </c>
      <c r="C83" s="10" t="s">
        <v>17</v>
      </c>
      <c r="D83" s="10"/>
      <c r="E83" s="10" t="s">
        <v>13</v>
      </c>
      <c r="F83" s="10" t="s">
        <v>79</v>
      </c>
      <c r="G83" s="3">
        <v>5</v>
      </c>
      <c r="J83" s="11">
        <v>4841771.6892472161</v>
      </c>
      <c r="K83" s="11">
        <v>648297.99999913701</v>
      </c>
      <c r="L83" s="12">
        <f t="shared" si="1"/>
        <v>7.4684353325996087</v>
      </c>
    </row>
    <row r="84" spans="1:12">
      <c r="A84" s="18">
        <v>2563</v>
      </c>
      <c r="B84" s="10" t="s">
        <v>13</v>
      </c>
      <c r="C84" s="10" t="s">
        <v>17</v>
      </c>
      <c r="D84" s="10"/>
      <c r="E84" s="10" t="s">
        <v>13</v>
      </c>
      <c r="F84" s="10" t="s">
        <v>80</v>
      </c>
      <c r="G84" s="3">
        <v>5</v>
      </c>
      <c r="J84" s="11">
        <v>4953781.4255572557</v>
      </c>
      <c r="K84" s="11">
        <v>724641.99999985006</v>
      </c>
      <c r="L84" s="12">
        <f t="shared" si="1"/>
        <v>6.8361776236517908</v>
      </c>
    </row>
    <row r="85" spans="1:12">
      <c r="A85" s="18">
        <v>2563</v>
      </c>
      <c r="B85" s="10" t="s">
        <v>13</v>
      </c>
      <c r="C85" s="10" t="s">
        <v>17</v>
      </c>
      <c r="D85" s="10"/>
      <c r="E85" s="10" t="s">
        <v>13</v>
      </c>
      <c r="F85" s="10" t="s">
        <v>81</v>
      </c>
      <c r="G85" s="3">
        <v>5</v>
      </c>
      <c r="J85" s="11">
        <v>7421220.7878757855</v>
      </c>
      <c r="K85" s="11">
        <v>972881.99999986787</v>
      </c>
      <c r="L85" s="12">
        <f t="shared" si="1"/>
        <v>7.6280790351520462</v>
      </c>
    </row>
    <row r="86" spans="1:12">
      <c r="A86" s="18">
        <v>2563</v>
      </c>
      <c r="B86" s="10" t="s">
        <v>13</v>
      </c>
      <c r="C86" s="10" t="s">
        <v>17</v>
      </c>
      <c r="D86" s="10"/>
      <c r="E86" s="10" t="s">
        <v>13</v>
      </c>
      <c r="F86" s="10" t="s">
        <v>82</v>
      </c>
      <c r="G86" s="3">
        <v>5</v>
      </c>
      <c r="J86" s="11">
        <v>6833808.6085335277</v>
      </c>
      <c r="K86" s="11">
        <v>898409.00000099023</v>
      </c>
      <c r="L86" s="12">
        <f t="shared" si="1"/>
        <v>7.6065673969494911</v>
      </c>
    </row>
    <row r="87" spans="1:12">
      <c r="A87" s="18">
        <v>2563</v>
      </c>
      <c r="B87" s="10" t="s">
        <v>13</v>
      </c>
      <c r="C87" s="10" t="s">
        <v>17</v>
      </c>
      <c r="D87" s="10"/>
      <c r="E87" s="10" t="s">
        <v>13</v>
      </c>
      <c r="F87" s="10" t="s">
        <v>83</v>
      </c>
      <c r="G87" s="3">
        <v>5</v>
      </c>
      <c r="J87" s="11">
        <v>1296890.2843350763</v>
      </c>
      <c r="K87" s="11">
        <v>164088.99999896961</v>
      </c>
      <c r="L87" s="12">
        <f t="shared" si="1"/>
        <v>7.9035784503727866</v>
      </c>
    </row>
    <row r="88" spans="1:12">
      <c r="A88" s="18">
        <v>2563</v>
      </c>
      <c r="B88" s="10" t="s">
        <v>13</v>
      </c>
      <c r="C88" s="10" t="s">
        <v>17</v>
      </c>
      <c r="D88" s="10"/>
      <c r="E88" s="10" t="s">
        <v>13</v>
      </c>
      <c r="F88" s="10" t="s">
        <v>84</v>
      </c>
      <c r="G88" s="3">
        <v>5</v>
      </c>
      <c r="J88" s="11">
        <v>3145013.3822213951</v>
      </c>
      <c r="K88" s="11">
        <v>402511.9999993972</v>
      </c>
      <c r="L88" s="12">
        <f t="shared" si="1"/>
        <v>7.8134648960182682</v>
      </c>
    </row>
    <row r="89" spans="1:12">
      <c r="A89" s="18">
        <v>2563</v>
      </c>
      <c r="B89" s="10" t="s">
        <v>13</v>
      </c>
      <c r="C89" s="10" t="s">
        <v>17</v>
      </c>
      <c r="D89" s="10"/>
      <c r="E89" s="10" t="s">
        <v>13</v>
      </c>
      <c r="F89" s="10" t="s">
        <v>85</v>
      </c>
      <c r="G89" s="3">
        <v>5</v>
      </c>
      <c r="J89" s="11">
        <v>2855375.8861494558</v>
      </c>
      <c r="K89" s="11">
        <v>376004.0000003202</v>
      </c>
      <c r="L89" s="12">
        <f t="shared" si="1"/>
        <v>7.5940040163057416</v>
      </c>
    </row>
    <row r="90" spans="1:12">
      <c r="A90" s="18">
        <v>2563</v>
      </c>
      <c r="B90" s="10" t="s">
        <v>13</v>
      </c>
      <c r="C90" s="10" t="s">
        <v>17</v>
      </c>
      <c r="D90" s="10"/>
      <c r="E90" s="10" t="s">
        <v>13</v>
      </c>
      <c r="F90" s="10" t="s">
        <v>86</v>
      </c>
      <c r="G90" s="3">
        <v>11</v>
      </c>
      <c r="J90" s="11">
        <v>10028264.633788701</v>
      </c>
      <c r="K90" s="11">
        <v>1272981.0000001506</v>
      </c>
      <c r="L90" s="12">
        <f t="shared" si="1"/>
        <v>7.8777802919191364</v>
      </c>
    </row>
    <row r="91" spans="1:12">
      <c r="A91" s="18">
        <v>2563</v>
      </c>
      <c r="B91" s="10" t="s">
        <v>13</v>
      </c>
      <c r="C91" s="10" t="s">
        <v>17</v>
      </c>
      <c r="D91" s="10"/>
      <c r="E91" s="10" t="s">
        <v>13</v>
      </c>
      <c r="F91" s="10" t="s">
        <v>87</v>
      </c>
      <c r="G91" s="3">
        <v>11</v>
      </c>
      <c r="J91" s="11">
        <v>2358307.4872861155</v>
      </c>
      <c r="K91" s="11">
        <v>297379.00000032055</v>
      </c>
      <c r="L91" s="12">
        <f t="shared" si="1"/>
        <v>7.9303094276447679</v>
      </c>
    </row>
    <row r="92" spans="1:12">
      <c r="A92" s="18">
        <v>2563</v>
      </c>
      <c r="B92" s="10" t="s">
        <v>13</v>
      </c>
      <c r="C92" s="10" t="s">
        <v>17</v>
      </c>
      <c r="D92" s="10"/>
      <c r="E92" s="10" t="s">
        <v>13</v>
      </c>
      <c r="F92" s="10" t="s">
        <v>88</v>
      </c>
      <c r="G92" s="3">
        <v>11</v>
      </c>
      <c r="J92" s="11">
        <v>1767148.794416432</v>
      </c>
      <c r="K92" s="11">
        <v>219095.99999968073</v>
      </c>
      <c r="L92" s="12">
        <f t="shared" si="1"/>
        <v>8.0656369555765828</v>
      </c>
    </row>
    <row r="93" spans="1:12">
      <c r="A93" s="18">
        <v>2563</v>
      </c>
      <c r="B93" s="10" t="s">
        <v>13</v>
      </c>
      <c r="C93" s="10" t="s">
        <v>17</v>
      </c>
      <c r="D93" s="10"/>
      <c r="E93" s="10" t="s">
        <v>13</v>
      </c>
      <c r="F93" s="10" t="s">
        <v>89</v>
      </c>
      <c r="G93" s="3">
        <v>11</v>
      </c>
      <c r="J93" s="11">
        <v>3303967.8442656272</v>
      </c>
      <c r="K93" s="11">
        <v>453511.99999993335</v>
      </c>
      <c r="L93" s="12">
        <f t="shared" si="1"/>
        <v>7.2852930997771015</v>
      </c>
    </row>
    <row r="94" spans="1:12">
      <c r="A94" s="18">
        <v>2563</v>
      </c>
      <c r="B94" s="10" t="s">
        <v>13</v>
      </c>
      <c r="C94" s="10" t="s">
        <v>17</v>
      </c>
      <c r="D94" s="10"/>
      <c r="E94" s="10" t="s">
        <v>13</v>
      </c>
      <c r="F94" s="10" t="s">
        <v>90</v>
      </c>
      <c r="G94" s="3">
        <v>11</v>
      </c>
      <c r="J94" s="11">
        <v>6598353.1321401754</v>
      </c>
      <c r="K94" s="11">
        <v>879731.99999841803</v>
      </c>
      <c r="L94" s="12">
        <f t="shared" si="1"/>
        <v>7.5004127758817924</v>
      </c>
    </row>
    <row r="95" spans="1:12">
      <c r="A95" s="18">
        <v>2563</v>
      </c>
      <c r="B95" s="10" t="s">
        <v>13</v>
      </c>
      <c r="C95" s="10" t="s">
        <v>17</v>
      </c>
      <c r="D95" s="10"/>
      <c r="E95" s="10" t="s">
        <v>13</v>
      </c>
      <c r="F95" s="10" t="s">
        <v>91</v>
      </c>
      <c r="G95" s="3">
        <v>11</v>
      </c>
      <c r="J95" s="11">
        <v>1618565.3142245868</v>
      </c>
      <c r="K95" s="11">
        <v>205066.9999985295</v>
      </c>
      <c r="L95" s="12">
        <f t="shared" si="1"/>
        <v>7.8928609392842013</v>
      </c>
    </row>
    <row r="96" spans="1:12">
      <c r="A96" s="18">
        <v>2563</v>
      </c>
      <c r="B96" s="10" t="s">
        <v>13</v>
      </c>
      <c r="C96" s="10" t="s">
        <v>17</v>
      </c>
      <c r="D96" s="10"/>
      <c r="E96" s="10" t="s">
        <v>13</v>
      </c>
      <c r="F96" s="10" t="s">
        <v>92</v>
      </c>
      <c r="G96" s="3">
        <v>11</v>
      </c>
      <c r="J96" s="11">
        <v>3276183.8522310052</v>
      </c>
      <c r="K96" s="11">
        <v>412435.00000057911</v>
      </c>
      <c r="L96" s="12">
        <f t="shared" si="1"/>
        <v>7.9435155896720815</v>
      </c>
    </row>
    <row r="97" spans="1:12">
      <c r="A97" s="18">
        <v>2563</v>
      </c>
      <c r="B97" s="10" t="s">
        <v>13</v>
      </c>
      <c r="C97" s="10" t="s">
        <v>17</v>
      </c>
      <c r="D97" s="10"/>
      <c r="E97" s="10" t="s">
        <v>13</v>
      </c>
      <c r="F97" s="10" t="s">
        <v>93</v>
      </c>
      <c r="G97" s="3">
        <v>12</v>
      </c>
      <c r="J97" s="11">
        <v>9944185.6828847732</v>
      </c>
      <c r="K97" s="11">
        <v>1269465.0000000896</v>
      </c>
      <c r="L97" s="12">
        <f t="shared" si="1"/>
        <v>7.8333673499340835</v>
      </c>
    </row>
    <row r="98" spans="1:12">
      <c r="A98" s="18">
        <v>2563</v>
      </c>
      <c r="B98" s="10" t="s">
        <v>13</v>
      </c>
      <c r="C98" s="10" t="s">
        <v>17</v>
      </c>
      <c r="D98" s="10"/>
      <c r="E98" s="10" t="s">
        <v>13</v>
      </c>
      <c r="F98" s="10" t="s">
        <v>94</v>
      </c>
      <c r="G98" s="3">
        <v>12</v>
      </c>
      <c r="J98" s="11">
        <v>1656966.0021593585</v>
      </c>
      <c r="K98" s="11">
        <v>217691.9999999993</v>
      </c>
      <c r="L98" s="12">
        <f t="shared" si="1"/>
        <v>7.6115153618845151</v>
      </c>
    </row>
    <row r="99" spans="1:12">
      <c r="A99" s="18">
        <v>2563</v>
      </c>
      <c r="B99" s="10" t="s">
        <v>13</v>
      </c>
      <c r="C99" s="10" t="s">
        <v>17</v>
      </c>
      <c r="D99" s="10"/>
      <c r="E99" s="10" t="s">
        <v>13</v>
      </c>
      <c r="F99" s="10" t="s">
        <v>95</v>
      </c>
      <c r="G99" s="3">
        <v>12</v>
      </c>
      <c r="J99" s="11">
        <v>3825515.6204711292</v>
      </c>
      <c r="K99" s="11">
        <v>514451.99999954278</v>
      </c>
      <c r="L99" s="12">
        <f t="shared" si="1"/>
        <v>7.4360982569307321</v>
      </c>
    </row>
    <row r="100" spans="1:12">
      <c r="A100" s="18">
        <v>2563</v>
      </c>
      <c r="B100" s="10" t="s">
        <v>13</v>
      </c>
      <c r="C100" s="10" t="s">
        <v>17</v>
      </c>
      <c r="D100" s="10"/>
      <c r="E100" s="10" t="s">
        <v>13</v>
      </c>
      <c r="F100" s="10" t="s">
        <v>96</v>
      </c>
      <c r="G100" s="3">
        <v>12</v>
      </c>
      <c r="J100" s="11">
        <v>3294449.5600445312</v>
      </c>
      <c r="K100" s="11">
        <v>421755.00000059261</v>
      </c>
      <c r="L100" s="12">
        <f t="shared" si="1"/>
        <v>7.8112875011319423</v>
      </c>
    </row>
    <row r="101" spans="1:12">
      <c r="A101" s="18">
        <v>2563</v>
      </c>
      <c r="B101" s="10" t="s">
        <v>13</v>
      </c>
      <c r="C101" s="10" t="s">
        <v>17</v>
      </c>
      <c r="D101" s="10"/>
      <c r="E101" s="10" t="s">
        <v>13</v>
      </c>
      <c r="F101" s="10" t="s">
        <v>97</v>
      </c>
      <c r="G101" s="3">
        <v>12</v>
      </c>
      <c r="J101" s="11">
        <v>3294104.4845011178</v>
      </c>
      <c r="K101" s="11">
        <v>471772.00000071066</v>
      </c>
      <c r="L101" s="12">
        <f t="shared" si="1"/>
        <v>6.9824077827767557</v>
      </c>
    </row>
    <row r="102" spans="1:12">
      <c r="A102" s="18">
        <v>2563</v>
      </c>
      <c r="B102" s="10" t="s">
        <v>13</v>
      </c>
      <c r="C102" s="10" t="s">
        <v>17</v>
      </c>
      <c r="D102" s="10"/>
      <c r="E102" s="10" t="s">
        <v>13</v>
      </c>
      <c r="F102" s="10" t="s">
        <v>98</v>
      </c>
      <c r="G102" s="3">
        <v>12</v>
      </c>
      <c r="J102" s="11">
        <v>2638241.1957362713</v>
      </c>
      <c r="K102" s="11">
        <v>336754.00000034977</v>
      </c>
      <c r="L102" s="12">
        <f t="shared" si="1"/>
        <v>7.8343277161771834</v>
      </c>
    </row>
    <row r="103" spans="1:12">
      <c r="A103" s="18">
        <v>2563</v>
      </c>
      <c r="B103" s="10" t="s">
        <v>13</v>
      </c>
      <c r="C103" s="10" t="s">
        <v>17</v>
      </c>
      <c r="D103" s="10"/>
      <c r="E103" s="10" t="s">
        <v>13</v>
      </c>
      <c r="F103" s="10" t="s">
        <v>99</v>
      </c>
      <c r="G103" s="3">
        <v>12</v>
      </c>
      <c r="J103" s="11">
        <v>4058711.5190713173</v>
      </c>
      <c r="K103" s="11">
        <v>518866.00000018225</v>
      </c>
      <c r="L103" s="12">
        <f t="shared" si="1"/>
        <v>7.8222730320928555</v>
      </c>
    </row>
    <row r="104" spans="1:12">
      <c r="A104" s="18">
        <v>2563</v>
      </c>
      <c r="B104" s="10" t="s">
        <v>13</v>
      </c>
      <c r="C104" s="10" t="s">
        <v>17</v>
      </c>
      <c r="D104" s="3" t="s">
        <v>12</v>
      </c>
      <c r="E104" s="10" t="s">
        <v>13</v>
      </c>
      <c r="H104" s="3" t="s">
        <v>100</v>
      </c>
      <c r="J104" s="11">
        <v>15823503.904729774</v>
      </c>
      <c r="K104" s="11">
        <v>2144600.531319696</v>
      </c>
      <c r="L104" s="12">
        <f t="shared" si="1"/>
        <v>7.3782989762632685</v>
      </c>
    </row>
    <row r="105" spans="1:12">
      <c r="A105" s="18">
        <v>2563</v>
      </c>
      <c r="B105" s="10" t="s">
        <v>13</v>
      </c>
      <c r="C105" s="10" t="s">
        <v>17</v>
      </c>
      <c r="D105" s="3" t="s">
        <v>12</v>
      </c>
      <c r="E105" s="10" t="s">
        <v>13</v>
      </c>
      <c r="H105" s="3" t="s">
        <v>101</v>
      </c>
      <c r="J105" s="11">
        <v>216728374.45233199</v>
      </c>
      <c r="K105" s="11">
        <v>28989125.416200973</v>
      </c>
      <c r="L105" s="12">
        <f t="shared" si="1"/>
        <v>7.4761956885808756</v>
      </c>
    </row>
    <row r="106" spans="1:12">
      <c r="A106" s="18">
        <v>2563</v>
      </c>
      <c r="B106" s="10" t="s">
        <v>13</v>
      </c>
      <c r="C106" s="10" t="s">
        <v>17</v>
      </c>
      <c r="D106" s="3" t="s">
        <v>12</v>
      </c>
      <c r="E106" s="10" t="s">
        <v>13</v>
      </c>
      <c r="H106" s="3" t="s">
        <v>102</v>
      </c>
      <c r="J106" s="11">
        <v>104146921.68101883</v>
      </c>
      <c r="K106" s="11">
        <v>13844667.160119897</v>
      </c>
      <c r="L106" s="12">
        <f t="shared" si="1"/>
        <v>7.5225298287428748</v>
      </c>
    </row>
    <row r="107" spans="1:12">
      <c r="A107" s="18">
        <v>2563</v>
      </c>
      <c r="B107" s="10" t="s">
        <v>13</v>
      </c>
      <c r="C107" s="10" t="s">
        <v>17</v>
      </c>
      <c r="D107" s="3" t="s">
        <v>12</v>
      </c>
      <c r="E107" s="10" t="s">
        <v>13</v>
      </c>
      <c r="H107" s="3" t="s">
        <v>112</v>
      </c>
      <c r="J107" s="11">
        <v>32568996.164033473</v>
      </c>
      <c r="K107" s="11">
        <v>4298830.5886986926</v>
      </c>
      <c r="L107" s="12">
        <f t="shared" si="1"/>
        <v>7.5762455607473695</v>
      </c>
    </row>
    <row r="108" spans="1:12">
      <c r="A108" s="18">
        <v>2563</v>
      </c>
      <c r="B108" s="10" t="s">
        <v>13</v>
      </c>
      <c r="C108" s="10" t="s">
        <v>17</v>
      </c>
      <c r="D108" s="3" t="s">
        <v>12</v>
      </c>
      <c r="E108" s="10" t="s">
        <v>13</v>
      </c>
      <c r="H108" s="3" t="s">
        <v>103</v>
      </c>
      <c r="J108" s="11">
        <v>50901648.713065915</v>
      </c>
      <c r="K108" s="11">
        <v>6473616.4619585322</v>
      </c>
      <c r="L108" s="12">
        <f t="shared" si="1"/>
        <v>7.8629385926990949</v>
      </c>
    </row>
    <row r="109" spans="1:12">
      <c r="A109" s="18">
        <v>2563</v>
      </c>
      <c r="B109" s="10" t="s">
        <v>13</v>
      </c>
      <c r="C109" s="10" t="s">
        <v>17</v>
      </c>
      <c r="D109" s="3" t="s">
        <v>12</v>
      </c>
      <c r="E109" s="10" t="s">
        <v>13</v>
      </c>
      <c r="H109" s="3" t="s">
        <v>104</v>
      </c>
      <c r="J109" s="11">
        <v>835146.85160413</v>
      </c>
      <c r="K109" s="11">
        <v>99363.506169050073</v>
      </c>
      <c r="L109" s="12">
        <f t="shared" si="1"/>
        <v>8.4049656036016884</v>
      </c>
    </row>
    <row r="110" spans="1:12">
      <c r="A110" s="18">
        <v>2563</v>
      </c>
      <c r="B110" s="10" t="s">
        <v>13</v>
      </c>
      <c r="C110" s="10" t="s">
        <v>17</v>
      </c>
      <c r="D110" s="3" t="s">
        <v>12</v>
      </c>
      <c r="E110" s="10" t="s">
        <v>13</v>
      </c>
      <c r="H110" s="3" t="s">
        <v>105</v>
      </c>
      <c r="J110" s="11">
        <v>1042678.8010928704</v>
      </c>
      <c r="K110" s="11">
        <v>140238.76940217984</v>
      </c>
      <c r="L110" s="12">
        <f t="shared" si="1"/>
        <v>7.435025318160438</v>
      </c>
    </row>
    <row r="111" spans="1:12">
      <c r="A111" s="18">
        <v>2563</v>
      </c>
      <c r="B111" s="10" t="s">
        <v>13</v>
      </c>
      <c r="C111" s="10" t="s">
        <v>17</v>
      </c>
      <c r="D111" s="3" t="s">
        <v>12</v>
      </c>
      <c r="E111" s="10" t="s">
        <v>13</v>
      </c>
      <c r="I111" s="3" t="s">
        <v>106</v>
      </c>
      <c r="J111" s="11">
        <v>66686555.735915899</v>
      </c>
      <c r="K111" s="11">
        <v>8907852.4767159056</v>
      </c>
      <c r="L111" s="12">
        <f t="shared" si="1"/>
        <v>7.486266292602715</v>
      </c>
    </row>
    <row r="112" spans="1:12">
      <c r="A112" s="18">
        <v>2563</v>
      </c>
      <c r="B112" s="10" t="s">
        <v>13</v>
      </c>
      <c r="C112" s="10" t="s">
        <v>17</v>
      </c>
      <c r="D112" s="3" t="s">
        <v>12</v>
      </c>
      <c r="E112" s="10" t="s">
        <v>13</v>
      </c>
      <c r="I112" s="3" t="s">
        <v>107</v>
      </c>
      <c r="J112" s="11">
        <v>275625584.88992333</v>
      </c>
      <c r="K112" s="11">
        <v>36128794.778357975</v>
      </c>
      <c r="L112" s="12">
        <f t="shared" si="1"/>
        <v>7.6289725849097447</v>
      </c>
    </row>
    <row r="113" spans="1:12">
      <c r="A113" s="18">
        <v>2563</v>
      </c>
      <c r="B113" s="10" t="s">
        <v>13</v>
      </c>
      <c r="C113" s="10" t="s">
        <v>17</v>
      </c>
      <c r="D113" s="3" t="s">
        <v>12</v>
      </c>
      <c r="E113" s="10" t="s">
        <v>13</v>
      </c>
      <c r="I113" s="3" t="s">
        <v>108</v>
      </c>
      <c r="J113" s="11">
        <v>56047098.911397994</v>
      </c>
      <c r="K113" s="11">
        <v>7537126.252997214</v>
      </c>
      <c r="L113" s="12">
        <f t="shared" si="1"/>
        <v>7.4361364039922115</v>
      </c>
    </row>
    <row r="114" spans="1:12">
      <c r="A114" s="18">
        <v>2563</v>
      </c>
      <c r="B114" s="10" t="s">
        <v>13</v>
      </c>
      <c r="C114" s="10" t="s">
        <v>17</v>
      </c>
      <c r="D114" s="3" t="s">
        <v>12</v>
      </c>
      <c r="E114" s="10" t="s">
        <v>13</v>
      </c>
      <c r="I114" s="3" t="s">
        <v>109</v>
      </c>
      <c r="J114" s="11">
        <v>14053659.702023992</v>
      </c>
      <c r="K114" s="11">
        <v>1934405.9962755055</v>
      </c>
      <c r="L114" s="12">
        <f t="shared" si="1"/>
        <v>7.2651034628112354</v>
      </c>
    </row>
    <row r="115" spans="1:12">
      <c r="A115" s="19">
        <v>2563</v>
      </c>
      <c r="B115" s="13" t="s">
        <v>13</v>
      </c>
      <c r="C115" s="13" t="s">
        <v>17</v>
      </c>
      <c r="D115" s="14" t="s">
        <v>12</v>
      </c>
      <c r="E115" s="13" t="s">
        <v>13</v>
      </c>
      <c r="F115" s="14"/>
      <c r="G115" s="14"/>
      <c r="H115" s="14"/>
      <c r="I115" s="14" t="s">
        <v>110</v>
      </c>
      <c r="J115" s="15">
        <v>16790662.338254597</v>
      </c>
      <c r="K115" s="15">
        <v>2357217.4956532223</v>
      </c>
      <c r="L115" s="16">
        <f t="shared" si="1"/>
        <v>7.1230857437708091</v>
      </c>
    </row>
    <row r="118" spans="1:12">
      <c r="A118" s="1" t="s">
        <v>118</v>
      </c>
    </row>
    <row r="119" spans="1:12">
      <c r="A119" s="17">
        <v>2563</v>
      </c>
      <c r="B119" s="7" t="s">
        <v>10</v>
      </c>
      <c r="C119" s="7" t="s">
        <v>17</v>
      </c>
      <c r="D119" s="7" t="s">
        <v>12</v>
      </c>
      <c r="E119" s="7" t="s">
        <v>13</v>
      </c>
      <c r="F119" s="7"/>
      <c r="G119" s="7"/>
      <c r="H119" s="7"/>
      <c r="I119" s="7"/>
      <c r="J119" s="8">
        <f>SUMIFS(J$3:J$8,$B$3:$B$8,$B119)</f>
        <v>206872612.36136043</v>
      </c>
      <c r="K119" s="7">
        <f>SUMIFS(K$3:K$8,$B$3:$B$8,$B119)</f>
        <v>27427831.999999344</v>
      </c>
      <c r="L119" s="9">
        <f>J119/K119</f>
        <v>7.5424339904577717</v>
      </c>
    </row>
    <row r="120" spans="1:12">
      <c r="A120" s="18">
        <v>2563</v>
      </c>
      <c r="B120" s="3" t="s">
        <v>16</v>
      </c>
      <c r="C120" s="3" t="s">
        <v>17</v>
      </c>
      <c r="D120" s="3" t="s">
        <v>12</v>
      </c>
      <c r="E120" s="3" t="s">
        <v>13</v>
      </c>
      <c r="J120" s="11">
        <f t="shared" ref="J120:K120" si="2">SUMIFS(J$3:J$8,$B$3:$B$8,$B120)</f>
        <v>222330949.21615827</v>
      </c>
      <c r="K120" s="3">
        <f t="shared" si="2"/>
        <v>29437565.000001483</v>
      </c>
      <c r="L120" s="12">
        <f t="shared" ref="L120:L122" si="3">J120/K120</f>
        <v>7.5526270333890411</v>
      </c>
    </row>
    <row r="121" spans="1:12">
      <c r="A121" s="18">
        <v>2563</v>
      </c>
      <c r="B121" s="3" t="s">
        <v>13</v>
      </c>
      <c r="C121" s="3" t="s">
        <v>17</v>
      </c>
      <c r="D121" s="3" t="s">
        <v>12</v>
      </c>
      <c r="E121" s="3" t="s">
        <v>13</v>
      </c>
      <c r="J121" s="11">
        <f>J119+J120</f>
        <v>429203561.5775187</v>
      </c>
      <c r="K121" s="11">
        <f>K119+K120</f>
        <v>56865397.000000827</v>
      </c>
      <c r="L121" s="12">
        <f t="shared" si="3"/>
        <v>7.547710632839026</v>
      </c>
    </row>
    <row r="122" spans="1:12">
      <c r="A122" s="18">
        <v>2563</v>
      </c>
      <c r="B122" s="3" t="s">
        <v>10</v>
      </c>
      <c r="C122" s="3" t="s">
        <v>17</v>
      </c>
      <c r="D122" s="3" t="s">
        <v>18</v>
      </c>
      <c r="E122" s="3" t="s">
        <v>13</v>
      </c>
      <c r="J122" s="11">
        <f>SUMIFS(J$9:J$26,$B$9:$B$26,$B122,$D$9:$D$26,$D122)</f>
        <v>26867731.241792519</v>
      </c>
      <c r="K122" s="11">
        <f>SUMIFS(K$9:K$26,$B$9:$B$26,$B122,$D$9:$D$26,$D122)</f>
        <v>3670323.9999948698</v>
      </c>
      <c r="L122" s="12">
        <f t="shared" si="3"/>
        <v>7.3202614379084991</v>
      </c>
    </row>
    <row r="123" spans="1:12">
      <c r="A123" s="18">
        <v>2563</v>
      </c>
      <c r="B123" s="3" t="s">
        <v>10</v>
      </c>
      <c r="C123" s="3" t="s">
        <v>17</v>
      </c>
      <c r="D123" s="3" t="s">
        <v>20</v>
      </c>
      <c r="E123" s="3" t="s">
        <v>13</v>
      </c>
      <c r="J123" s="11">
        <f t="shared" ref="J123:K131" si="4">SUMIFS(J$9:J$26,$B$9:$B$26,$B123,$D$9:$D$26,$D123)</f>
        <v>61774078.571825847</v>
      </c>
      <c r="K123" s="11">
        <f t="shared" si="4"/>
        <v>8353366.000000637</v>
      </c>
      <c r="L123" s="12">
        <f t="shared" ref="L123:L148" si="5">J123/K123</f>
        <v>7.3951121705694609</v>
      </c>
    </row>
    <row r="124" spans="1:12">
      <c r="A124" s="18">
        <v>2563</v>
      </c>
      <c r="B124" s="3" t="s">
        <v>10</v>
      </c>
      <c r="C124" s="3" t="s">
        <v>17</v>
      </c>
      <c r="D124" s="3" t="s">
        <v>111</v>
      </c>
      <c r="E124" s="3" t="s">
        <v>13</v>
      </c>
      <c r="J124" s="11">
        <f t="shared" si="4"/>
        <v>54449143.337202221</v>
      </c>
      <c r="K124" s="11">
        <f t="shared" si="4"/>
        <v>7199446.000003621</v>
      </c>
      <c r="L124" s="12">
        <f t="shared" si="5"/>
        <v>7.5629629470343742</v>
      </c>
    </row>
    <row r="125" spans="1:12">
      <c r="A125" s="18">
        <v>2563</v>
      </c>
      <c r="B125" s="3" t="s">
        <v>10</v>
      </c>
      <c r="C125" s="3" t="s">
        <v>17</v>
      </c>
      <c r="D125" s="3" t="s">
        <v>22</v>
      </c>
      <c r="E125" s="3" t="s">
        <v>13</v>
      </c>
      <c r="J125" s="11">
        <f t="shared" si="4"/>
        <v>35734236.198647425</v>
      </c>
      <c r="K125" s="11">
        <f t="shared" si="4"/>
        <v>4560898.0000003334</v>
      </c>
      <c r="L125" s="12">
        <f t="shared" si="5"/>
        <v>7.8349123788001425</v>
      </c>
    </row>
    <row r="126" spans="1:12">
      <c r="A126" s="18">
        <v>2563</v>
      </c>
      <c r="B126" s="3" t="s">
        <v>10</v>
      </c>
      <c r="C126" s="3" t="s">
        <v>17</v>
      </c>
      <c r="D126" s="3" t="s">
        <v>23</v>
      </c>
      <c r="E126" s="3" t="s">
        <v>13</v>
      </c>
      <c r="J126" s="11">
        <f t="shared" si="4"/>
        <v>28047423.011889804</v>
      </c>
      <c r="K126" s="11">
        <f t="shared" si="4"/>
        <v>3643798.0000000251</v>
      </c>
      <c r="L126" s="12">
        <f t="shared" si="5"/>
        <v>7.6973045739334642</v>
      </c>
    </row>
    <row r="127" spans="1:12">
      <c r="A127" s="18">
        <v>2563</v>
      </c>
      <c r="B127" s="3" t="s">
        <v>16</v>
      </c>
      <c r="C127" s="3" t="s">
        <v>17</v>
      </c>
      <c r="D127" s="3" t="s">
        <v>18</v>
      </c>
      <c r="E127" s="3" t="s">
        <v>13</v>
      </c>
      <c r="J127" s="11">
        <f t="shared" si="4"/>
        <v>29540258.083761096</v>
      </c>
      <c r="K127" s="11">
        <f t="shared" si="4"/>
        <v>3979939.000003526</v>
      </c>
      <c r="L127" s="12">
        <f t="shared" si="5"/>
        <v>7.4222891566265021</v>
      </c>
    </row>
    <row r="128" spans="1:12">
      <c r="A128" s="18">
        <v>2563</v>
      </c>
      <c r="B128" s="3" t="s">
        <v>16</v>
      </c>
      <c r="C128" s="3" t="s">
        <v>17</v>
      </c>
      <c r="D128" s="3" t="s">
        <v>20</v>
      </c>
      <c r="E128" s="3" t="s">
        <v>13</v>
      </c>
      <c r="J128" s="11">
        <f t="shared" si="4"/>
        <v>65649028.638018601</v>
      </c>
      <c r="K128" s="11">
        <f t="shared" si="4"/>
        <v>8878727.9999968931</v>
      </c>
      <c r="L128" s="12">
        <f t="shared" si="5"/>
        <v>7.3939677663333727</v>
      </c>
    </row>
    <row r="129" spans="1:12">
      <c r="A129" s="18">
        <v>2563</v>
      </c>
      <c r="B129" s="3" t="s">
        <v>16</v>
      </c>
      <c r="C129" s="3" t="s">
        <v>17</v>
      </c>
      <c r="D129" s="3" t="s">
        <v>111</v>
      </c>
      <c r="E129" s="3" t="s">
        <v>13</v>
      </c>
      <c r="J129" s="11">
        <f t="shared" si="4"/>
        <v>58991498.475506306</v>
      </c>
      <c r="K129" s="11">
        <f t="shared" si="4"/>
        <v>7807509.0000007059</v>
      </c>
      <c r="L129" s="12">
        <f t="shared" si="5"/>
        <v>7.555738773468077</v>
      </c>
    </row>
    <row r="130" spans="1:12">
      <c r="A130" s="18">
        <v>2563</v>
      </c>
      <c r="B130" s="3" t="s">
        <v>16</v>
      </c>
      <c r="C130" s="3" t="s">
        <v>17</v>
      </c>
      <c r="D130" s="3" t="s">
        <v>22</v>
      </c>
      <c r="E130" s="3" t="s">
        <v>13</v>
      </c>
      <c r="J130" s="11">
        <f t="shared" si="4"/>
        <v>38534621.907543927</v>
      </c>
      <c r="K130" s="11">
        <f t="shared" si="4"/>
        <v>4924229.000002264</v>
      </c>
      <c r="L130" s="12">
        <f t="shared" si="5"/>
        <v>7.8255137824675112</v>
      </c>
    </row>
    <row r="131" spans="1:12">
      <c r="A131" s="18">
        <v>2563</v>
      </c>
      <c r="B131" s="3" t="s">
        <v>16</v>
      </c>
      <c r="C131" s="3" t="s">
        <v>17</v>
      </c>
      <c r="D131" s="3" t="s">
        <v>23</v>
      </c>
      <c r="E131" s="3" t="s">
        <v>13</v>
      </c>
      <c r="J131" s="11">
        <f t="shared" si="4"/>
        <v>29615542.111330975</v>
      </c>
      <c r="K131" s="11">
        <f t="shared" si="4"/>
        <v>3847159.9999989299</v>
      </c>
      <c r="L131" s="12">
        <f t="shared" si="5"/>
        <v>7.6980271450470505</v>
      </c>
    </row>
    <row r="132" spans="1:12">
      <c r="A132" s="18">
        <v>2563</v>
      </c>
      <c r="B132" s="3" t="s">
        <v>13</v>
      </c>
      <c r="C132" s="3" t="s">
        <v>17</v>
      </c>
      <c r="D132" s="3" t="s">
        <v>18</v>
      </c>
      <c r="E132" s="3" t="s">
        <v>13</v>
      </c>
      <c r="J132" s="11">
        <f>J122+J127</f>
        <v>56407989.325553611</v>
      </c>
      <c r="K132" s="11">
        <f>K122+K127</f>
        <v>7650262.9999983963</v>
      </c>
      <c r="L132" s="12">
        <f t="shared" si="5"/>
        <v>7.3733398872124312</v>
      </c>
    </row>
    <row r="133" spans="1:12">
      <c r="A133" s="18">
        <v>2563</v>
      </c>
      <c r="B133" s="3" t="s">
        <v>13</v>
      </c>
      <c r="C133" s="3" t="s">
        <v>17</v>
      </c>
      <c r="D133" s="3" t="s">
        <v>20</v>
      </c>
      <c r="E133" s="3" t="s">
        <v>13</v>
      </c>
      <c r="J133" s="11">
        <f t="shared" ref="J133:K133" si="6">J123+J128</f>
        <v>127423107.20984444</v>
      </c>
      <c r="K133" s="11">
        <f t="shared" si="6"/>
        <v>17232093.99999753</v>
      </c>
      <c r="L133" s="12">
        <f t="shared" si="5"/>
        <v>7.3945225234880159</v>
      </c>
    </row>
    <row r="134" spans="1:12">
      <c r="A134" s="18">
        <v>2563</v>
      </c>
      <c r="B134" s="3" t="s">
        <v>13</v>
      </c>
      <c r="C134" s="3" t="s">
        <v>17</v>
      </c>
      <c r="D134" s="3" t="s">
        <v>111</v>
      </c>
      <c r="E134" s="3" t="s">
        <v>13</v>
      </c>
      <c r="J134" s="11">
        <f t="shared" ref="J134:K134" si="7">J124+J129</f>
        <v>113440641.81270853</v>
      </c>
      <c r="K134" s="11">
        <f t="shared" si="7"/>
        <v>15006955.000004327</v>
      </c>
      <c r="L134" s="12">
        <f t="shared" si="5"/>
        <v>7.5592045030238193</v>
      </c>
    </row>
    <row r="135" spans="1:12">
      <c r="A135" s="18">
        <v>2563</v>
      </c>
      <c r="B135" s="3" t="s">
        <v>13</v>
      </c>
      <c r="C135" s="3" t="s">
        <v>17</v>
      </c>
      <c r="D135" s="3" t="s">
        <v>22</v>
      </c>
      <c r="E135" s="3" t="s">
        <v>13</v>
      </c>
      <c r="J135" s="11">
        <f t="shared" ref="J135:K135" si="8">J125+J130</f>
        <v>74268858.106191352</v>
      </c>
      <c r="K135" s="11">
        <f t="shared" si="8"/>
        <v>9485127.0000025965</v>
      </c>
      <c r="L135" s="12">
        <f t="shared" si="5"/>
        <v>7.830033072427077</v>
      </c>
    </row>
    <row r="136" spans="1:12">
      <c r="A136" s="18">
        <v>2563</v>
      </c>
      <c r="B136" s="3" t="s">
        <v>13</v>
      </c>
      <c r="C136" s="3" t="s">
        <v>17</v>
      </c>
      <c r="D136" s="3" t="s">
        <v>23</v>
      </c>
      <c r="E136" s="3" t="s">
        <v>13</v>
      </c>
      <c r="J136" s="11">
        <f t="shared" ref="J136:K136" si="9">J126+J131</f>
        <v>57662965.123220779</v>
      </c>
      <c r="K136" s="11">
        <f t="shared" si="9"/>
        <v>7490957.9999989551</v>
      </c>
      <c r="L136" s="12">
        <f t="shared" si="5"/>
        <v>7.6976756675486397</v>
      </c>
    </row>
    <row r="137" spans="1:12">
      <c r="A137" s="18">
        <v>2563</v>
      </c>
      <c r="B137" s="3" t="s">
        <v>13</v>
      </c>
      <c r="C137" s="3" t="s">
        <v>17</v>
      </c>
      <c r="E137" s="3" t="s">
        <v>13</v>
      </c>
      <c r="G137" s="3">
        <v>1</v>
      </c>
      <c r="J137" s="11">
        <f>SUMIFS(J$27:J$103,$G$27:$G$103,$G137)</f>
        <v>36089472.755899131</v>
      </c>
      <c r="K137" s="11">
        <f>SUMIFS(K$27:K$103,$G$27:$G$103,$G137)</f>
        <v>4619303.0000003772</v>
      </c>
      <c r="L137" s="12">
        <f t="shared" si="5"/>
        <v>7.8127528668061359</v>
      </c>
    </row>
    <row r="138" spans="1:12">
      <c r="A138" s="18">
        <v>2563</v>
      </c>
      <c r="B138" s="3" t="s">
        <v>13</v>
      </c>
      <c r="C138" s="3" t="s">
        <v>17</v>
      </c>
      <c r="E138" s="3" t="s">
        <v>13</v>
      </c>
      <c r="G138" s="3">
        <v>2</v>
      </c>
      <c r="J138" s="11">
        <f t="shared" ref="J138:K148" si="10">SUMIFS(J$27:J$103,$G$27:$G$103,$G138)</f>
        <v>21152485.74026487</v>
      </c>
      <c r="K138" s="11">
        <f t="shared" si="10"/>
        <v>2741671.0000010617</v>
      </c>
      <c r="L138" s="12">
        <f t="shared" si="5"/>
        <v>7.7151801730611291</v>
      </c>
    </row>
    <row r="139" spans="1:12">
      <c r="A139" s="18">
        <v>2563</v>
      </c>
      <c r="B139" s="3" t="s">
        <v>13</v>
      </c>
      <c r="C139" s="3" t="s">
        <v>17</v>
      </c>
      <c r="E139" s="3" t="s">
        <v>13</v>
      </c>
      <c r="G139" s="3">
        <v>3</v>
      </c>
      <c r="J139" s="11">
        <f t="shared" si="10"/>
        <v>19025913.07482402</v>
      </c>
      <c r="K139" s="11">
        <f t="shared" si="10"/>
        <v>2391717.0000009178</v>
      </c>
      <c r="L139" s="12">
        <f t="shared" si="5"/>
        <v>7.9549181925857946</v>
      </c>
    </row>
    <row r="140" spans="1:12">
      <c r="A140" s="18">
        <v>2563</v>
      </c>
      <c r="B140" s="3" t="s">
        <v>13</v>
      </c>
      <c r="C140" s="3" t="s">
        <v>17</v>
      </c>
      <c r="E140" s="3" t="s">
        <v>13</v>
      </c>
      <c r="G140" s="3">
        <v>4</v>
      </c>
      <c r="J140" s="11">
        <f t="shared" si="10"/>
        <v>41227317.272831045</v>
      </c>
      <c r="K140" s="11">
        <f t="shared" si="10"/>
        <v>5467484.9999984587</v>
      </c>
      <c r="L140" s="12">
        <f t="shared" si="5"/>
        <v>7.5404536588289988</v>
      </c>
    </row>
    <row r="141" spans="1:12">
      <c r="A141" s="18">
        <v>2563</v>
      </c>
      <c r="B141" s="3" t="s">
        <v>13</v>
      </c>
      <c r="C141" s="3" t="s">
        <v>17</v>
      </c>
      <c r="E141" s="3" t="s">
        <v>13</v>
      </c>
      <c r="G141" s="3">
        <v>5</v>
      </c>
      <c r="J141" s="11">
        <f t="shared" si="10"/>
        <v>36209961.306221694</v>
      </c>
      <c r="K141" s="11">
        <f t="shared" si="10"/>
        <v>4857301.9999976726</v>
      </c>
      <c r="L141" s="12">
        <f t="shared" si="5"/>
        <v>7.4547477810189777</v>
      </c>
    </row>
    <row r="142" spans="1:12">
      <c r="A142" s="18">
        <v>2563</v>
      </c>
      <c r="B142" s="3" t="s">
        <v>13</v>
      </c>
      <c r="C142" s="3" t="s">
        <v>17</v>
      </c>
      <c r="E142" s="3" t="s">
        <v>13</v>
      </c>
      <c r="G142" s="3">
        <v>6</v>
      </c>
      <c r="J142" s="11">
        <f t="shared" si="10"/>
        <v>47986815.165994972</v>
      </c>
      <c r="K142" s="11">
        <f t="shared" si="10"/>
        <v>6639743.0000014016</v>
      </c>
      <c r="L142" s="12">
        <f t="shared" si="5"/>
        <v>7.2272097227234307</v>
      </c>
    </row>
    <row r="143" spans="1:12">
      <c r="A143" s="18">
        <v>2563</v>
      </c>
      <c r="B143" s="3" t="s">
        <v>13</v>
      </c>
      <c r="C143" s="3" t="s">
        <v>17</v>
      </c>
      <c r="E143" s="3" t="s">
        <v>13</v>
      </c>
      <c r="G143" s="3">
        <v>7</v>
      </c>
      <c r="J143" s="11">
        <f t="shared" si="10"/>
        <v>27114452.510816284</v>
      </c>
      <c r="K143" s="11">
        <f t="shared" si="10"/>
        <v>3650322.0000012955</v>
      </c>
      <c r="L143" s="12">
        <f t="shared" si="5"/>
        <v>7.4279618375602645</v>
      </c>
    </row>
    <row r="144" spans="1:12">
      <c r="A144" s="18">
        <v>2563</v>
      </c>
      <c r="B144" s="3" t="s">
        <v>13</v>
      </c>
      <c r="C144" s="3" t="s">
        <v>17</v>
      </c>
      <c r="E144" s="3" t="s">
        <v>13</v>
      </c>
      <c r="G144" s="3">
        <v>8</v>
      </c>
      <c r="J144" s="11">
        <f t="shared" si="10"/>
        <v>27910010.33317307</v>
      </c>
      <c r="K144" s="11">
        <f t="shared" si="10"/>
        <v>3619357.0000014133</v>
      </c>
      <c r="L144" s="12">
        <f t="shared" si="5"/>
        <v>7.7113173232599523</v>
      </c>
    </row>
    <row r="145" spans="1:12">
      <c r="A145" s="18">
        <v>2563</v>
      </c>
      <c r="B145" s="3" t="s">
        <v>13</v>
      </c>
      <c r="C145" s="3" t="s">
        <v>17</v>
      </c>
      <c r="E145" s="3" t="s">
        <v>13</v>
      </c>
      <c r="G145" s="3">
        <v>9</v>
      </c>
      <c r="J145" s="11">
        <f t="shared" si="10"/>
        <v>35626820.579711996</v>
      </c>
      <c r="K145" s="11">
        <f t="shared" si="10"/>
        <v>4680456.0000016568</v>
      </c>
      <c r="L145" s="12">
        <f t="shared" si="5"/>
        <v>7.6118268347569948</v>
      </c>
    </row>
    <row r="146" spans="1:12">
      <c r="A146" s="18">
        <v>2563</v>
      </c>
      <c r="B146" s="3" t="s">
        <v>13</v>
      </c>
      <c r="C146" s="3" t="s">
        <v>17</v>
      </c>
      <c r="E146" s="3" t="s">
        <v>13</v>
      </c>
      <c r="G146" s="3">
        <v>10</v>
      </c>
      <c r="J146" s="11">
        <f t="shared" si="10"/>
        <v>22789358.389007088</v>
      </c>
      <c r="K146" s="11">
        <f t="shared" si="10"/>
        <v>3056819.9999997946</v>
      </c>
      <c r="L146" s="12">
        <f t="shared" si="5"/>
        <v>7.4552503546197091</v>
      </c>
    </row>
    <row r="147" spans="1:12">
      <c r="A147" s="18">
        <v>2563</v>
      </c>
      <c r="B147" s="3" t="s">
        <v>13</v>
      </c>
      <c r="C147" s="3" t="s">
        <v>17</v>
      </c>
      <c r="E147" s="3" t="s">
        <v>13</v>
      </c>
      <c r="G147" s="3">
        <v>11</v>
      </c>
      <c r="J147" s="11">
        <f t="shared" si="10"/>
        <v>28950791.058352642</v>
      </c>
      <c r="K147" s="11">
        <f t="shared" si="10"/>
        <v>3740201.9999976121</v>
      </c>
      <c r="L147" s="12">
        <f t="shared" si="5"/>
        <v>7.7404351578794746</v>
      </c>
    </row>
    <row r="148" spans="1:12">
      <c r="A148" s="19">
        <v>2563</v>
      </c>
      <c r="B148" s="14" t="s">
        <v>13</v>
      </c>
      <c r="C148" s="14" t="s">
        <v>17</v>
      </c>
      <c r="D148" s="14"/>
      <c r="E148" s="14" t="s">
        <v>13</v>
      </c>
      <c r="F148" s="14"/>
      <c r="G148" s="14">
        <v>12</v>
      </c>
      <c r="H148" s="14"/>
      <c r="I148" s="14"/>
      <c r="J148" s="15">
        <f t="shared" si="10"/>
        <v>28712174.064868499</v>
      </c>
      <c r="K148" s="15">
        <f t="shared" si="10"/>
        <v>3750756.0000014668</v>
      </c>
      <c r="L148" s="16">
        <f t="shared" si="5"/>
        <v>7.6550364952711583</v>
      </c>
    </row>
  </sheetData>
  <sheetProtection algorithmName="SHA-512" hashValue="Lp7TX/xxKEirz7e3R55AMFz1H1n7B9W/EA53lR8uE26CtbeHjkb2FY0RJRMTJc9oyGHnRAOG+neSO0wVf07ZUA==" saltValue="1kFu0iWEvEM9k4p5Y6NIu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30686-B199-4129-873B-72A19875A604}">
  <dimension ref="A1:I32"/>
  <sheetViews>
    <sheetView workbookViewId="0">
      <pane ySplit="2" topLeftCell="A3" activePane="bottomLeft" state="frozen"/>
      <selection pane="bottomLeft" activeCell="A2" sqref="A2"/>
    </sheetView>
  </sheetViews>
  <sheetFormatPr defaultRowHeight="12.75"/>
  <cols>
    <col min="1" max="2" width="9.140625" style="3"/>
    <col min="3" max="3" width="12.7109375" style="3" customWidth="1"/>
    <col min="4" max="4" width="19.7109375" style="3" customWidth="1"/>
    <col min="5" max="5" width="20.28515625" style="3" customWidth="1"/>
    <col min="6" max="6" width="10.5703125" style="3" customWidth="1"/>
    <col min="7" max="7" width="20.140625" style="3" customWidth="1"/>
    <col min="8" max="8" width="18.7109375" style="3" customWidth="1"/>
    <col min="9" max="9" width="25.85546875" style="3" customWidth="1"/>
    <col min="10" max="16384" width="9.140625" style="3"/>
  </cols>
  <sheetData>
    <row r="1" spans="1:9">
      <c r="A1" s="1" t="s">
        <v>116</v>
      </c>
      <c r="B1" s="2"/>
      <c r="C1" s="2"/>
      <c r="D1" s="2"/>
      <c r="E1" s="2"/>
      <c r="F1" s="2"/>
    </row>
    <row r="2" spans="1:9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6</v>
      </c>
      <c r="G2" s="3" t="s">
        <v>117</v>
      </c>
      <c r="H2" s="3" t="s">
        <v>9</v>
      </c>
      <c r="I2" s="3" t="s">
        <v>116</v>
      </c>
    </row>
    <row r="3" spans="1:9">
      <c r="A3" s="20">
        <v>2563</v>
      </c>
      <c r="B3" s="7" t="s">
        <v>10</v>
      </c>
      <c r="C3" s="7" t="s">
        <v>17</v>
      </c>
      <c r="D3" s="7" t="s">
        <v>12</v>
      </c>
      <c r="E3" s="7" t="s">
        <v>13</v>
      </c>
      <c r="F3" s="7"/>
      <c r="G3" s="8">
        <v>206872612.36136043</v>
      </c>
      <c r="H3" s="7">
        <v>27427831.999999344</v>
      </c>
      <c r="I3" s="9">
        <v>7.5424339904577717</v>
      </c>
    </row>
    <row r="4" spans="1:9">
      <c r="A4" s="21">
        <v>2563</v>
      </c>
      <c r="B4" s="3" t="s">
        <v>16</v>
      </c>
      <c r="C4" s="3" t="s">
        <v>17</v>
      </c>
      <c r="D4" s="3" t="s">
        <v>12</v>
      </c>
      <c r="E4" s="3" t="s">
        <v>13</v>
      </c>
      <c r="G4" s="11">
        <v>222330949.21615827</v>
      </c>
      <c r="H4" s="3">
        <v>29437565.000001483</v>
      </c>
      <c r="I4" s="12">
        <v>7.5526270333890411</v>
      </c>
    </row>
    <row r="5" spans="1:9">
      <c r="A5" s="22">
        <v>2563</v>
      </c>
      <c r="B5" s="14" t="s">
        <v>13</v>
      </c>
      <c r="C5" s="14" t="s">
        <v>17</v>
      </c>
      <c r="D5" s="14" t="s">
        <v>12</v>
      </c>
      <c r="E5" s="14" t="s">
        <v>13</v>
      </c>
      <c r="F5" s="14"/>
      <c r="G5" s="15">
        <v>429203561.5775187</v>
      </c>
      <c r="H5" s="15">
        <v>56865397.000000827</v>
      </c>
      <c r="I5" s="16">
        <v>7.547710632839026</v>
      </c>
    </row>
    <row r="6" spans="1:9">
      <c r="A6" s="20">
        <v>2563</v>
      </c>
      <c r="B6" s="7" t="s">
        <v>10</v>
      </c>
      <c r="C6" s="7" t="s">
        <v>17</v>
      </c>
      <c r="D6" s="7" t="s">
        <v>18</v>
      </c>
      <c r="E6" s="7" t="s">
        <v>13</v>
      </c>
      <c r="F6" s="7"/>
      <c r="G6" s="8">
        <v>26867731.241792519</v>
      </c>
      <c r="H6" s="8">
        <v>3670323.9999948698</v>
      </c>
      <c r="I6" s="9">
        <v>7.3202614379084991</v>
      </c>
    </row>
    <row r="7" spans="1:9">
      <c r="A7" s="21">
        <v>2563</v>
      </c>
      <c r="B7" s="3" t="s">
        <v>10</v>
      </c>
      <c r="C7" s="3" t="s">
        <v>17</v>
      </c>
      <c r="D7" s="3" t="s">
        <v>20</v>
      </c>
      <c r="E7" s="3" t="s">
        <v>13</v>
      </c>
      <c r="G7" s="11">
        <v>61774078.571825847</v>
      </c>
      <c r="H7" s="11">
        <v>8353366.000000637</v>
      </c>
      <c r="I7" s="12">
        <v>7.3951121705694609</v>
      </c>
    </row>
    <row r="8" spans="1:9">
      <c r="A8" s="21">
        <v>2563</v>
      </c>
      <c r="B8" s="3" t="s">
        <v>10</v>
      </c>
      <c r="C8" s="3" t="s">
        <v>17</v>
      </c>
      <c r="D8" s="3" t="s">
        <v>111</v>
      </c>
      <c r="E8" s="3" t="s">
        <v>13</v>
      </c>
      <c r="G8" s="11">
        <v>54449143.337202221</v>
      </c>
      <c r="H8" s="11">
        <v>7199446.000003621</v>
      </c>
      <c r="I8" s="12">
        <v>7.5629629470343742</v>
      </c>
    </row>
    <row r="9" spans="1:9">
      <c r="A9" s="21">
        <v>2563</v>
      </c>
      <c r="B9" s="3" t="s">
        <v>10</v>
      </c>
      <c r="C9" s="3" t="s">
        <v>17</v>
      </c>
      <c r="D9" s="3" t="s">
        <v>22</v>
      </c>
      <c r="E9" s="3" t="s">
        <v>13</v>
      </c>
      <c r="G9" s="11">
        <v>35734236.198647425</v>
      </c>
      <c r="H9" s="11">
        <v>4560898.0000003334</v>
      </c>
      <c r="I9" s="12">
        <v>7.8349123788001425</v>
      </c>
    </row>
    <row r="10" spans="1:9">
      <c r="A10" s="22">
        <v>2563</v>
      </c>
      <c r="B10" s="14" t="s">
        <v>10</v>
      </c>
      <c r="C10" s="14" t="s">
        <v>17</v>
      </c>
      <c r="D10" s="14" t="s">
        <v>23</v>
      </c>
      <c r="E10" s="14" t="s">
        <v>13</v>
      </c>
      <c r="F10" s="14"/>
      <c r="G10" s="15">
        <v>28047423.011889804</v>
      </c>
      <c r="H10" s="15">
        <v>3643798.0000000251</v>
      </c>
      <c r="I10" s="16">
        <v>7.6973045739334642</v>
      </c>
    </row>
    <row r="11" spans="1:9">
      <c r="A11" s="20">
        <v>2563</v>
      </c>
      <c r="B11" s="7" t="s">
        <v>16</v>
      </c>
      <c r="C11" s="7" t="s">
        <v>17</v>
      </c>
      <c r="D11" s="7" t="s">
        <v>18</v>
      </c>
      <c r="E11" s="7" t="s">
        <v>13</v>
      </c>
      <c r="F11" s="7"/>
      <c r="G11" s="8">
        <v>29540258.083761096</v>
      </c>
      <c r="H11" s="8">
        <v>3979939.000003526</v>
      </c>
      <c r="I11" s="9">
        <v>7.4222891566265021</v>
      </c>
    </row>
    <row r="12" spans="1:9">
      <c r="A12" s="21">
        <v>2563</v>
      </c>
      <c r="B12" s="3" t="s">
        <v>16</v>
      </c>
      <c r="C12" s="3" t="s">
        <v>17</v>
      </c>
      <c r="D12" s="3" t="s">
        <v>20</v>
      </c>
      <c r="E12" s="3" t="s">
        <v>13</v>
      </c>
      <c r="G12" s="11">
        <v>65649028.638018601</v>
      </c>
      <c r="H12" s="11">
        <v>8878727.9999968931</v>
      </c>
      <c r="I12" s="12">
        <v>7.3939677663333727</v>
      </c>
    </row>
    <row r="13" spans="1:9">
      <c r="A13" s="21">
        <v>2563</v>
      </c>
      <c r="B13" s="3" t="s">
        <v>16</v>
      </c>
      <c r="C13" s="3" t="s">
        <v>17</v>
      </c>
      <c r="D13" s="3" t="s">
        <v>111</v>
      </c>
      <c r="E13" s="3" t="s">
        <v>13</v>
      </c>
      <c r="G13" s="11">
        <v>58991498.475506306</v>
      </c>
      <c r="H13" s="11">
        <v>7807509.0000007059</v>
      </c>
      <c r="I13" s="12">
        <v>7.555738773468077</v>
      </c>
    </row>
    <row r="14" spans="1:9">
      <c r="A14" s="21">
        <v>2563</v>
      </c>
      <c r="B14" s="3" t="s">
        <v>16</v>
      </c>
      <c r="C14" s="3" t="s">
        <v>17</v>
      </c>
      <c r="D14" s="3" t="s">
        <v>22</v>
      </c>
      <c r="E14" s="3" t="s">
        <v>13</v>
      </c>
      <c r="G14" s="11">
        <v>38534621.907543927</v>
      </c>
      <c r="H14" s="11">
        <v>4924229.000002264</v>
      </c>
      <c r="I14" s="12">
        <v>7.8255137824675112</v>
      </c>
    </row>
    <row r="15" spans="1:9">
      <c r="A15" s="22">
        <v>2563</v>
      </c>
      <c r="B15" s="14" t="s">
        <v>16</v>
      </c>
      <c r="C15" s="14" t="s">
        <v>17</v>
      </c>
      <c r="D15" s="14" t="s">
        <v>23</v>
      </c>
      <c r="E15" s="14" t="s">
        <v>13</v>
      </c>
      <c r="F15" s="14"/>
      <c r="G15" s="15">
        <v>29615542.111330975</v>
      </c>
      <c r="H15" s="15">
        <v>3847159.9999989299</v>
      </c>
      <c r="I15" s="16">
        <v>7.6980271450470505</v>
      </c>
    </row>
    <row r="16" spans="1:9">
      <c r="A16" s="20">
        <v>2563</v>
      </c>
      <c r="B16" s="7" t="s">
        <v>13</v>
      </c>
      <c r="C16" s="7" t="s">
        <v>17</v>
      </c>
      <c r="D16" s="7" t="s">
        <v>18</v>
      </c>
      <c r="E16" s="7" t="s">
        <v>13</v>
      </c>
      <c r="F16" s="7"/>
      <c r="G16" s="8">
        <v>56407989.325553611</v>
      </c>
      <c r="H16" s="8">
        <v>7650262.9999983963</v>
      </c>
      <c r="I16" s="9">
        <v>7.3733398872124312</v>
      </c>
    </row>
    <row r="17" spans="1:9">
      <c r="A17" s="21">
        <v>2563</v>
      </c>
      <c r="B17" s="3" t="s">
        <v>13</v>
      </c>
      <c r="C17" s="3" t="s">
        <v>17</v>
      </c>
      <c r="D17" s="3" t="s">
        <v>20</v>
      </c>
      <c r="E17" s="3" t="s">
        <v>13</v>
      </c>
      <c r="G17" s="11">
        <v>127423107.20984444</v>
      </c>
      <c r="H17" s="11">
        <v>17232093.99999753</v>
      </c>
      <c r="I17" s="12">
        <v>7.3945225234880159</v>
      </c>
    </row>
    <row r="18" spans="1:9">
      <c r="A18" s="21">
        <v>2563</v>
      </c>
      <c r="B18" s="3" t="s">
        <v>13</v>
      </c>
      <c r="C18" s="3" t="s">
        <v>17</v>
      </c>
      <c r="D18" s="3" t="s">
        <v>111</v>
      </c>
      <c r="E18" s="3" t="s">
        <v>13</v>
      </c>
      <c r="G18" s="11">
        <v>113440641.81270853</v>
      </c>
      <c r="H18" s="11">
        <v>15006955.000004327</v>
      </c>
      <c r="I18" s="12">
        <v>7.5592045030238193</v>
      </c>
    </row>
    <row r="19" spans="1:9">
      <c r="A19" s="21">
        <v>2563</v>
      </c>
      <c r="B19" s="3" t="s">
        <v>13</v>
      </c>
      <c r="C19" s="3" t="s">
        <v>17</v>
      </c>
      <c r="D19" s="3" t="s">
        <v>22</v>
      </c>
      <c r="E19" s="3" t="s">
        <v>13</v>
      </c>
      <c r="G19" s="11">
        <v>74268858.106191352</v>
      </c>
      <c r="H19" s="11">
        <v>9485127.0000025965</v>
      </c>
      <c r="I19" s="12">
        <v>7.830033072427077</v>
      </c>
    </row>
    <row r="20" spans="1:9">
      <c r="A20" s="22">
        <v>2563</v>
      </c>
      <c r="B20" s="14" t="s">
        <v>13</v>
      </c>
      <c r="C20" s="14" t="s">
        <v>17</v>
      </c>
      <c r="D20" s="14" t="s">
        <v>23</v>
      </c>
      <c r="E20" s="14" t="s">
        <v>13</v>
      </c>
      <c r="F20" s="14"/>
      <c r="G20" s="15">
        <v>57662965.123220779</v>
      </c>
      <c r="H20" s="15">
        <v>7490957.9999989551</v>
      </c>
      <c r="I20" s="16">
        <v>7.6976756675486397</v>
      </c>
    </row>
    <row r="21" spans="1:9">
      <c r="A21" s="21">
        <v>2563</v>
      </c>
      <c r="B21" s="3" t="s">
        <v>13</v>
      </c>
      <c r="C21" s="3" t="s">
        <v>17</v>
      </c>
      <c r="E21" s="3" t="s">
        <v>13</v>
      </c>
      <c r="F21" s="3">
        <v>1</v>
      </c>
      <c r="G21" s="11">
        <v>36089472.755899131</v>
      </c>
      <c r="H21" s="11">
        <v>4619303.0000003772</v>
      </c>
      <c r="I21" s="12">
        <v>7.8127528668061359</v>
      </c>
    </row>
    <row r="22" spans="1:9">
      <c r="A22" s="21">
        <v>2563</v>
      </c>
      <c r="B22" s="3" t="s">
        <v>13</v>
      </c>
      <c r="C22" s="3" t="s">
        <v>17</v>
      </c>
      <c r="E22" s="3" t="s">
        <v>13</v>
      </c>
      <c r="F22" s="3">
        <v>2</v>
      </c>
      <c r="G22" s="11">
        <v>21152485.74026487</v>
      </c>
      <c r="H22" s="11">
        <v>2741671.0000010617</v>
      </c>
      <c r="I22" s="12">
        <v>7.7151801730611291</v>
      </c>
    </row>
    <row r="23" spans="1:9">
      <c r="A23" s="21">
        <v>2563</v>
      </c>
      <c r="B23" s="3" t="s">
        <v>13</v>
      </c>
      <c r="C23" s="3" t="s">
        <v>17</v>
      </c>
      <c r="E23" s="3" t="s">
        <v>13</v>
      </c>
      <c r="F23" s="3">
        <v>3</v>
      </c>
      <c r="G23" s="11">
        <v>19025913.07482402</v>
      </c>
      <c r="H23" s="11">
        <v>2391717.0000009178</v>
      </c>
      <c r="I23" s="12">
        <v>7.9549181925857946</v>
      </c>
    </row>
    <row r="24" spans="1:9">
      <c r="A24" s="21">
        <v>2563</v>
      </c>
      <c r="B24" s="3" t="s">
        <v>13</v>
      </c>
      <c r="C24" s="3" t="s">
        <v>17</v>
      </c>
      <c r="E24" s="3" t="s">
        <v>13</v>
      </c>
      <c r="F24" s="3">
        <v>4</v>
      </c>
      <c r="G24" s="11">
        <v>41227317.272831045</v>
      </c>
      <c r="H24" s="11">
        <v>5467484.9999984587</v>
      </c>
      <c r="I24" s="12">
        <v>7.5404536588289988</v>
      </c>
    </row>
    <row r="25" spans="1:9">
      <c r="A25" s="21">
        <v>2563</v>
      </c>
      <c r="B25" s="3" t="s">
        <v>13</v>
      </c>
      <c r="C25" s="3" t="s">
        <v>17</v>
      </c>
      <c r="E25" s="3" t="s">
        <v>13</v>
      </c>
      <c r="F25" s="3">
        <v>5</v>
      </c>
      <c r="G25" s="11">
        <v>36209961.306221694</v>
      </c>
      <c r="H25" s="11">
        <v>4857301.9999976726</v>
      </c>
      <c r="I25" s="12">
        <v>7.4547477810189777</v>
      </c>
    </row>
    <row r="26" spans="1:9">
      <c r="A26" s="21">
        <v>2563</v>
      </c>
      <c r="B26" s="3" t="s">
        <v>13</v>
      </c>
      <c r="C26" s="3" t="s">
        <v>17</v>
      </c>
      <c r="E26" s="3" t="s">
        <v>13</v>
      </c>
      <c r="F26" s="3">
        <v>6</v>
      </c>
      <c r="G26" s="11">
        <v>47986815.165994972</v>
      </c>
      <c r="H26" s="11">
        <v>6639743.0000014016</v>
      </c>
      <c r="I26" s="12">
        <v>7.2272097227234307</v>
      </c>
    </row>
    <row r="27" spans="1:9">
      <c r="A27" s="21">
        <v>2563</v>
      </c>
      <c r="B27" s="3" t="s">
        <v>13</v>
      </c>
      <c r="C27" s="3" t="s">
        <v>17</v>
      </c>
      <c r="E27" s="3" t="s">
        <v>13</v>
      </c>
      <c r="F27" s="3">
        <v>7</v>
      </c>
      <c r="G27" s="11">
        <v>27114452.510816284</v>
      </c>
      <c r="H27" s="11">
        <v>3650322.0000012955</v>
      </c>
      <c r="I27" s="12">
        <v>7.4279618375602645</v>
      </c>
    </row>
    <row r="28" spans="1:9">
      <c r="A28" s="21">
        <v>2563</v>
      </c>
      <c r="B28" s="3" t="s">
        <v>13</v>
      </c>
      <c r="C28" s="3" t="s">
        <v>17</v>
      </c>
      <c r="E28" s="3" t="s">
        <v>13</v>
      </c>
      <c r="F28" s="3">
        <v>8</v>
      </c>
      <c r="G28" s="11">
        <v>27910010.33317307</v>
      </c>
      <c r="H28" s="11">
        <v>3619357.0000014133</v>
      </c>
      <c r="I28" s="12">
        <v>7.7113173232599523</v>
      </c>
    </row>
    <row r="29" spans="1:9">
      <c r="A29" s="21">
        <v>2563</v>
      </c>
      <c r="B29" s="3" t="s">
        <v>13</v>
      </c>
      <c r="C29" s="3" t="s">
        <v>17</v>
      </c>
      <c r="E29" s="3" t="s">
        <v>13</v>
      </c>
      <c r="F29" s="3">
        <v>9</v>
      </c>
      <c r="G29" s="11">
        <v>35626820.579711996</v>
      </c>
      <c r="H29" s="11">
        <v>4680456.0000016568</v>
      </c>
      <c r="I29" s="12">
        <v>7.6118268347569948</v>
      </c>
    </row>
    <row r="30" spans="1:9">
      <c r="A30" s="21">
        <v>2563</v>
      </c>
      <c r="B30" s="3" t="s">
        <v>13</v>
      </c>
      <c r="C30" s="3" t="s">
        <v>17</v>
      </c>
      <c r="E30" s="3" t="s">
        <v>13</v>
      </c>
      <c r="F30" s="3">
        <v>10</v>
      </c>
      <c r="G30" s="11">
        <v>22789358.389007088</v>
      </c>
      <c r="H30" s="11">
        <v>3056819.9999997946</v>
      </c>
      <c r="I30" s="12">
        <v>7.4552503546197091</v>
      </c>
    </row>
    <row r="31" spans="1:9">
      <c r="A31" s="21">
        <v>2563</v>
      </c>
      <c r="B31" s="3" t="s">
        <v>13</v>
      </c>
      <c r="C31" s="3" t="s">
        <v>17</v>
      </c>
      <c r="E31" s="3" t="s">
        <v>13</v>
      </c>
      <c r="F31" s="3">
        <v>11</v>
      </c>
      <c r="G31" s="11">
        <v>28950791.058352642</v>
      </c>
      <c r="H31" s="11">
        <v>3740201.9999976121</v>
      </c>
      <c r="I31" s="12">
        <v>7.7404351578794746</v>
      </c>
    </row>
    <row r="32" spans="1:9">
      <c r="A32" s="22">
        <v>2563</v>
      </c>
      <c r="B32" s="14" t="s">
        <v>13</v>
      </c>
      <c r="C32" s="14" t="s">
        <v>17</v>
      </c>
      <c r="D32" s="14"/>
      <c r="E32" s="14" t="s">
        <v>13</v>
      </c>
      <c r="F32" s="14">
        <v>12</v>
      </c>
      <c r="G32" s="15">
        <v>28712174.064868499</v>
      </c>
      <c r="H32" s="15">
        <v>3750756.0000014668</v>
      </c>
      <c r="I32" s="16">
        <v>7.6550364952711583</v>
      </c>
    </row>
  </sheetData>
  <sheetProtection algorithmName="SHA-512" hashValue="idWOTPkMVa8WjKUiAIrXsntuA3zCEVHdm+dY2+2oRXR6QqnOOJaOAn8Nqin3Vf9E2WVUahjVYoPmYfTMj277NQ==" saltValue="cPuConsXaOwSaNaZb50S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AB164-C981-4335-96B4-AA1EA0B91237}">
  <dimension ref="A1:A7"/>
  <sheetViews>
    <sheetView workbookViewId="0"/>
  </sheetViews>
  <sheetFormatPr defaultRowHeight="12.75"/>
  <cols>
    <col min="1" max="1" width="27.42578125" style="3" customWidth="1"/>
    <col min="2" max="16384" width="9.140625" style="3"/>
  </cols>
  <sheetData>
    <row r="1" spans="1:1">
      <c r="A1" s="23" t="s">
        <v>113</v>
      </c>
    </row>
    <row r="2" spans="1:1">
      <c r="A2" s="3" t="s">
        <v>115</v>
      </c>
    </row>
    <row r="5" spans="1:1">
      <c r="A5" s="23" t="s">
        <v>114</v>
      </c>
    </row>
    <row r="7" spans="1:1">
      <c r="A7" s="3" t="s">
        <v>119</v>
      </c>
    </row>
  </sheetData>
  <sheetProtection algorithmName="SHA-512" hashValue="9tHUfnk5A0NZwC4FZFXZ8a9LqBapwrKokCFdzxCd7PByyuz0RPKf2r40sjbORhyNAzIgNS/gPJfUZ76EgzRQ6Q==" saltValue="oq1VxHpGuoTfJ5Nmumn8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คะแนนความพึงพอใจ</vt:lpstr>
      <vt:lpstr>คะแนนความพึงพอใจ(ภาพรวม)</vt:lpstr>
      <vt:lpstr>ที่มาของข้อมูล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2024-05-16T16:07:22Z</dcterms:created>
  <dcterms:modified xsi:type="dcterms:W3CDTF">2024-05-16T17:08:57Z</dcterms:modified>
</cp:coreProperties>
</file>